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4" documentId="13_ncr:1_{BBF8C5C7-7730-461F-821E-2FA60282B064}" xr6:coauthVersionLast="47" xr6:coauthVersionMax="47" xr10:uidLastSave="{689D5DE9-48DB-420D-8329-3BD29AC454F4}"/>
  <bookViews>
    <workbookView xWindow="-120" yWindow="-120" windowWidth="20730" windowHeight="11160" tabRatio="762"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3" r:id="rId5"/>
    <sheet name="5. Adequacy over time" sheetId="7" r:id="rId6"/>
    <sheet name="Adequacy over time" sheetId="6" state="hidden" r:id="rId7"/>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E17" i="1"/>
  <c r="F17" i="1"/>
  <c r="B17" i="1"/>
  <c r="B10" i="1"/>
  <c r="C10" i="3"/>
  <c r="D10" i="3"/>
  <c r="E10" i="3"/>
  <c r="E11" i="3" s="1"/>
  <c r="F10" i="3"/>
  <c r="F11" i="3" s="1"/>
  <c r="B10" i="3"/>
  <c r="B11" i="3" s="1"/>
  <c r="D12" i="3"/>
  <c r="C10" i="1"/>
  <c r="D10" i="1"/>
  <c r="E10" i="1"/>
  <c r="F10" i="1"/>
  <c r="C11" i="3"/>
  <c r="C8" i="3"/>
  <c r="D8" i="3"/>
  <c r="E8" i="3"/>
  <c r="F8" i="3"/>
  <c r="B8" i="3"/>
  <c r="C7" i="3"/>
  <c r="D7" i="3"/>
  <c r="E7" i="3"/>
  <c r="F7" i="3"/>
  <c r="B7" i="3"/>
  <c r="C20" i="3"/>
  <c r="D20" i="3"/>
  <c r="E20" i="3"/>
  <c r="F20" i="3"/>
  <c r="B20" i="3"/>
  <c r="C19" i="3"/>
  <c r="D19" i="3"/>
  <c r="E19" i="3"/>
  <c r="F19" i="3"/>
  <c r="B19" i="3"/>
  <c r="C16" i="3"/>
  <c r="D16" i="3"/>
  <c r="E16" i="3"/>
  <c r="F16" i="3"/>
  <c r="B16" i="3"/>
  <c r="C15" i="3"/>
  <c r="D15" i="3"/>
  <c r="E15" i="3"/>
  <c r="F15" i="3"/>
  <c r="B15" i="3"/>
  <c r="F12" i="3"/>
  <c r="C12" i="3" l="1"/>
  <c r="E12" i="3"/>
  <c r="B12" i="3"/>
</calcChain>
</file>

<file path=xl/sharedStrings.xml><?xml version="1.0" encoding="utf-8"?>
<sst xmlns="http://schemas.openxmlformats.org/spreadsheetml/2006/main" count="174" uniqueCount="75">
  <si>
    <t>Table</t>
  </si>
  <si>
    <t>Description</t>
  </si>
  <si>
    <t>1. Components of welfare incomes</t>
  </si>
  <si>
    <t xml:space="preserve">The 2025 value and components of welfare incomes for five example households living in Calgary. A comparison of carbon tax-related rebate payment amounts received in 2025 versus 2024 is included. </t>
  </si>
  <si>
    <t>2. Welfare incomes over time, 2025 constant $</t>
  </si>
  <si>
    <t>Total annual welfare incomes between 1986 and 2025 for five example households living in Calgary. Values are in constant 2025 dollars, which takes into account the effect of inflation.</t>
  </si>
  <si>
    <t>3. Welfare incomes over time, current $</t>
  </si>
  <si>
    <t>Total annual welfare incomes between 1986 and 2025 for five example households living in Calgary. Values are in current dollars, which does not account for inflation.</t>
  </si>
  <si>
    <t>4. Adequacy of welfare incomes</t>
  </si>
  <si>
    <t>2025 welfare incomes for five example households living in Calgary compared to 2025 poverty and low income thresholds used by Statistics Canada. Note that we use after-tax LIM and LICO thresholds and that 2025 LIM thresholds are estimates based on increasing the 2024 thresholds to account for inflation.</t>
  </si>
  <si>
    <t>5. Adequacy of welfare incomes over time</t>
  </si>
  <si>
    <t>Welfare income as a percentage of the Official Poverty Line (Market Basket Measure) between 2002 and 2025 for four example households living in Calgary. Note that we compare current dollar total welfare incomes to current MBMs, taking MBM base year changes into account.</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</si>
  <si>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</si>
  <si>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</si>
  <si>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</si>
  <si>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five example households are:
1. Single person considered employable
2. Single person with a disability (BFE)
3. Single person with a disability (AISH)
4. Single parent with one child age two
5. Couple with two children ages ten and 15</t>
  </si>
  <si>
    <t>Go to https://maytree.com/changing-systems/data-measuring/welfare-in-canada/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</si>
  <si>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</si>
  <si>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</si>
  <si>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</si>
  <si>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</si>
  <si>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</si>
  <si>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</si>
  <si>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</si>
  <si>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</si>
  <si>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 xml:space="preserve">The 2025 value and components of welfare incomes for five example households living in Calgary. </t>
  </si>
  <si>
    <t>Income component</t>
  </si>
  <si>
    <t>Unattached single considered employable</t>
  </si>
  <si>
    <t>Unattached single with a disability (BFE)</t>
  </si>
  <si>
    <r>
      <t>Unattached single with a disability (AISH)</t>
    </r>
    <r>
      <rPr>
        <b/>
        <vertAlign val="superscript"/>
        <sz val="11"/>
        <color theme="1"/>
        <rFont val="Calibri"/>
        <family val="2"/>
        <scheme val="minor"/>
      </rPr>
      <t>1</t>
    </r>
  </si>
  <si>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</si>
  <si>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</si>
  <si>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</si>
  <si>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</si>
  <si>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</si>
  <si>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</si>
  <si>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</si>
  <si>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r>
      <t>Provincial tax credit</t>
    </r>
    <r>
      <rPr>
        <sz val="11"/>
        <rFont val="Calibri"/>
        <family val="2"/>
        <scheme val="minor"/>
      </rPr>
      <t>s/benefits</t>
    </r>
  </si>
  <si>
    <t>Total 2025 income</t>
  </si>
  <si>
    <t>Reduction in carbon tax-related rebate payments, 2024-2025</t>
  </si>
  <si>
    <t xml:space="preserve">The total amount of carbon tax-related rebate payments received by each example household in Alberta in 2024 and 2025 and the difference between the two amounts, highlighting the impact of the 2025 elimination of the federal fuel charge and associated carbon tax rebate programs in Canada. 				</t>
  </si>
  <si>
    <t>Program: Canada Carbon Rebate</t>
  </si>
  <si>
    <r>
      <t>Unattached single with a disability (AISH)</t>
    </r>
    <r>
      <rPr>
        <b/>
        <vertAlign val="superscript"/>
        <sz val="11"/>
        <color rgb="FF000000"/>
        <rFont val="Calibri"/>
        <family val="2"/>
        <scheme val="minor"/>
      </rPr>
      <t>1</t>
    </r>
  </si>
  <si>
    <t>Difference 2025-2024</t>
  </si>
  <si>
    <r>
      <rPr>
        <vertAlign val="superscript"/>
        <sz val="11"/>
        <color theme="1"/>
        <rFont val="Calibri"/>
        <family val="2"/>
        <scheme val="minor"/>
      </rPr>
      <t>1</t>
    </r>
    <r>
      <rPr>
        <sz val="11"/>
        <color theme="1"/>
        <rFont val="Calibri"/>
        <family val="2"/>
        <scheme val="minor"/>
      </rPr>
      <t xml:space="preserve"> The AISH program referenced in this report provides recipients with a flat-rate living allowance benefit that is not linked to household size. In addition to the living allowance, AISH may provide a Child Benefit for each dependent child and Personal Benefits (for those whose non-exempt assets fall below a certain level) for the recipient and his or her dependent children to meet one-time or ongoing needs, such as a special diet and child care. </t>
    </r>
  </si>
  <si>
    <t>Welfare incomes over time (2025 constant dollars)</t>
  </si>
  <si>
    <t>Year</t>
  </si>
  <si>
    <t>-</t>
  </si>
  <si>
    <t>Welfare incomes over time (Current dollars)</t>
  </si>
  <si>
    <t>Adequacy of welfare incomes</t>
  </si>
  <si>
    <t>Adequacy indicator</t>
  </si>
  <si>
    <t>Total welfare income</t>
  </si>
  <si>
    <r>
      <t xml:space="preserve">MBM </t>
    </r>
    <r>
      <rPr>
        <sz val="11"/>
        <color rgb="FF000000"/>
        <rFont val="Calibri"/>
        <family val="2"/>
        <scheme val="minor"/>
      </rPr>
      <t>(Official poverty line)</t>
    </r>
  </si>
  <si>
    <t>MBM threshold (Calgary)</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</si>
  <si>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</si>
  <si>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</si>
  <si>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</si>
  <si>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(Calgary)</t>
  </si>
  <si>
    <t>Welfare income minus MBM-DIP threshold</t>
  </si>
  <si>
    <t>Welfare income as % of MBM-DIP</t>
  </si>
  <si>
    <t>LIM</t>
  </si>
  <si>
    <t>LIM threshold (Canada-wide)</t>
  </si>
  <si>
    <t>Welfare income minus LIM threshold</t>
  </si>
  <si>
    <t>Welfare income as % of LIM</t>
  </si>
  <si>
    <t>LICO</t>
  </si>
  <si>
    <t>LICO threshold (Calgary)</t>
  </si>
  <si>
    <t>Welfare income minus LICO threshold</t>
  </si>
  <si>
    <t>Welfare income as % of LICO</t>
  </si>
  <si>
    <t>Adequacy of welfare incomes over time</t>
  </si>
  <si>
    <t>Welfare income as a percentage of the Official Poverty Line (Market Basket Measure) for five example households in Calgary between 2002 and 2025. Note that we compare current dollar total welfare incomes to current MBMs, taking MBM base year changes into account.</t>
  </si>
  <si>
    <t>MBM base</t>
  </si>
  <si>
    <t xml:space="preserve">2000 base </t>
  </si>
  <si>
    <t xml:space="preserve">2008 base </t>
  </si>
  <si>
    <t xml:space="preserve">2018 base </t>
  </si>
  <si>
    <t xml:space="preserve">2023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</si>
</sst>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Red]\-&quot;$&quot;#,##0.00"/>
    <numFmt numFmtId="165" formatCode="&quot;$&quot;#,##0"/>
    <numFmt numFmtId="166" formatCode="&quot;$&quot;#,##0.00"/>
  </numFmts>
  <fonts count="16">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b/>
      <vertAlign val="superscript"/>
      <sz val="11"/>
      <color theme="1"/>
      <name val="Calibri"/>
      <family val="2"/>
      <scheme val="minor"/>
    </font>
    <font>
      <vertAlign val="superscript"/>
      <sz val="11"/>
      <color theme="1"/>
      <name val="Calibri"/>
      <family val="2"/>
      <scheme val="minor"/>
    </font>
    <font>
      <sz val="11"/>
      <color theme="1"/>
      <name val="Calibri"/>
      <family val="2"/>
      <scheme val="minor"/>
    </font>
    <font>
      <b/>
      <vertAlign val="superscript"/>
      <sz val="11"/>
      <color rgb="FF000000"/>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5">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
      <patternFill patternType="solid">
        <fgColor theme="1"/>
        <bgColor indexed="64"/>
      </patternFill>
    </fill>
  </fills>
  <borders count="9">
    <border>
      <left/>
      <right/>
      <top/>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theme="1"/>
      </top>
      <bottom style="medium">
        <color theme="1"/>
      </bottom>
      <diagonal/>
    </border>
    <border>
      <left/>
      <right/>
      <top style="medium">
        <color auto="1"/>
      </top>
      <bottom style="medium">
        <color rgb="FF043673"/>
      </bottom>
      <diagonal/>
    </border>
    <border>
      <left/>
      <right/>
      <top style="medium">
        <color auto="1"/>
      </top>
      <bottom/>
      <diagonal/>
    </border>
    <border>
      <left/>
      <right/>
      <top/>
      <bottom style="thin">
        <color indexed="64"/>
      </bottom>
      <diagonal/>
    </border>
    <border>
      <left/>
      <right/>
      <top style="thin">
        <color indexed="64"/>
      </top>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73">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9" fontId="0" fillId="0" borderId="0" xfId="0" applyNumberFormat="1" applyAlignment="1">
      <alignment horizontal="right" vertical="center" wrapText="1"/>
    </xf>
    <xf numFmtId="165" fontId="0" fillId="0" borderId="0" xfId="0" applyNumberFormat="1" applyAlignment="1">
      <alignment horizontal="right" vertical="center" wrapText="1"/>
    </xf>
    <xf numFmtId="165" fontId="6"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5" fontId="0" fillId="0" borderId="0" xfId="0" applyNumberFormat="1"/>
    <xf numFmtId="0" fontId="0" fillId="0" borderId="0" xfId="0" applyAlignment="1">
      <alignment horizontal="left" vertical="top"/>
    </xf>
    <xf numFmtId="165" fontId="0" fillId="0" borderId="0" xfId="1" applyNumberFormat="1" applyFont="1"/>
    <xf numFmtId="6" fontId="0" fillId="0" borderId="0" xfId="0" applyNumberFormat="1" applyAlignment="1">
      <alignment horizontal="right" vertical="center" wrapText="1"/>
    </xf>
    <xf numFmtId="9" fontId="0" fillId="0" borderId="0" xfId="0" applyNumberFormat="1"/>
    <xf numFmtId="165" fontId="5" fillId="0" borderId="2" xfId="0" applyNumberFormat="1" applyFont="1" applyBorder="1" applyAlignment="1">
      <alignment horizontal="righ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 xfId="0" applyFont="1" applyBorder="1" applyAlignment="1">
      <alignment horizontal="left" vertical="center" wrapText="1"/>
    </xf>
    <xf numFmtId="9" fontId="0" fillId="0" borderId="0" xfId="2" applyFont="1"/>
    <xf numFmtId="9" fontId="0" fillId="0" borderId="0" xfId="2" applyFont="1" applyBorder="1"/>
    <xf numFmtId="165" fontId="0" fillId="0" borderId="0" xfId="1" applyNumberFormat="1" applyFont="1" applyFill="1" applyBorder="1"/>
    <xf numFmtId="0" fontId="2" fillId="0" borderId="4" xfId="0" applyFont="1" applyBorder="1" applyAlignment="1">
      <alignment horizontal="left" vertical="top" wrapText="1"/>
    </xf>
    <xf numFmtId="0" fontId="2" fillId="0" borderId="0" xfId="0" applyFont="1" applyAlignment="1">
      <alignment horizontal="right" wrapText="1"/>
    </xf>
    <xf numFmtId="165" fontId="5" fillId="0" borderId="0" xfId="0" applyNumberFormat="1" applyFont="1" applyAlignment="1">
      <alignment horizontal="right" wrapText="1"/>
    </xf>
    <xf numFmtId="0" fontId="2" fillId="0" borderId="5" xfId="0" applyFont="1" applyBorder="1" applyAlignment="1">
      <alignment horizontal="right" vertical="top" wrapText="1"/>
    </xf>
    <xf numFmtId="0" fontId="2" fillId="0" borderId="4" xfId="0" applyFont="1" applyBorder="1" applyAlignment="1">
      <alignment horizontal="right" vertical="top" wrapText="1"/>
    </xf>
    <xf numFmtId="0" fontId="2" fillId="0" borderId="5" xfId="0" applyFont="1" applyBorder="1" applyAlignment="1">
      <alignment horizontal="right" vertical="top"/>
    </xf>
    <xf numFmtId="165" fontId="0" fillId="0" borderId="0" xfId="1" applyNumberFormat="1" applyFont="1" applyBorder="1"/>
    <xf numFmtId="0" fontId="7" fillId="0" borderId="6" xfId="0" applyFont="1" applyBorder="1" applyAlignment="1">
      <alignment horizontal="left" vertical="center" wrapText="1"/>
    </xf>
    <xf numFmtId="0" fontId="3" fillId="0" borderId="6" xfId="0" applyFont="1" applyBorder="1" applyAlignment="1">
      <alignment horizontal="right" vertical="center" wrapText="1"/>
    </xf>
    <xf numFmtId="0" fontId="4" fillId="0" borderId="6" xfId="0" applyFont="1" applyBorder="1" applyAlignment="1">
      <alignment horizontal="left" vertical="center" wrapText="1"/>
    </xf>
    <xf numFmtId="9" fontId="0" fillId="0" borderId="6" xfId="0" applyNumberFormat="1" applyBorder="1" applyAlignment="1">
      <alignment horizontal="right" vertical="center" wrapText="1"/>
    </xf>
    <xf numFmtId="0" fontId="0" fillId="0" borderId="6" xfId="0" applyBorder="1"/>
    <xf numFmtId="165" fontId="0" fillId="0" borderId="6" xfId="1" applyNumberFormat="1" applyFont="1" applyBorder="1"/>
    <xf numFmtId="165" fontId="0" fillId="0" borderId="6" xfId="0" applyNumberFormat="1" applyBorder="1"/>
    <xf numFmtId="9" fontId="0" fillId="0" borderId="6" xfId="2" applyFont="1" applyBorder="1"/>
    <xf numFmtId="0" fontId="7" fillId="0" borderId="0" xfId="0" applyFont="1" applyAlignment="1">
      <alignment horizontal="left" vertical="center" wrapText="1"/>
    </xf>
    <xf numFmtId="0" fontId="3" fillId="0" borderId="0" xfId="0" applyFont="1" applyAlignment="1">
      <alignment horizontal="right" vertical="center" wrapText="1"/>
    </xf>
    <xf numFmtId="0" fontId="4" fillId="0" borderId="1" xfId="0" applyFont="1" applyBorder="1" applyAlignment="1">
      <alignment horizontal="left" vertical="center" wrapText="1"/>
    </xf>
    <xf numFmtId="9" fontId="0" fillId="0" borderId="1" xfId="0" applyNumberFormat="1" applyBorder="1" applyAlignment="1">
      <alignment horizontal="right" vertical="center" wrapText="1"/>
    </xf>
    <xf numFmtId="0" fontId="1" fillId="2" borderId="0" xfId="0" applyFont="1" applyFill="1"/>
    <xf numFmtId="0" fontId="2" fillId="0" borderId="3" xfId="0" applyFont="1" applyBorder="1" applyAlignment="1">
      <alignment horizontal="right" vertical="top" wrapText="1"/>
    </xf>
    <xf numFmtId="0" fontId="2" fillId="0" borderId="3" xfId="0" applyFont="1" applyBorder="1" applyAlignment="1">
      <alignment horizontal="right" vertical="top"/>
    </xf>
    <xf numFmtId="0" fontId="12" fillId="3" borderId="0" xfId="0" applyFont="1" applyFill="1" applyAlignment="1">
      <alignment wrapText="1"/>
    </xf>
    <xf numFmtId="0" fontId="15" fillId="0" borderId="0" xfId="0" applyFont="1" applyAlignment="1">
      <alignment horizontal="left" vertical="center" wrapText="1"/>
    </xf>
    <xf numFmtId="165" fontId="0" fillId="0" borderId="0" xfId="0" quotePrefix="1" applyNumberFormat="1" applyAlignment="1">
      <alignment horizontal="right" vertical="center"/>
    </xf>
    <xf numFmtId="165" fontId="0" fillId="0" borderId="0" xfId="0" quotePrefix="1" applyNumberFormat="1" applyAlignment="1">
      <alignment horizontal="right"/>
    </xf>
    <xf numFmtId="9" fontId="0" fillId="0" borderId="0" xfId="2" quotePrefix="1" applyFont="1" applyAlignment="1">
      <alignment horizontal="right" vertical="top"/>
    </xf>
    <xf numFmtId="165" fontId="0" fillId="0" borderId="0" xfId="0" applyNumberFormat="1" applyAlignment="1">
      <alignment horizontal="left" vertical="top"/>
    </xf>
    <xf numFmtId="0" fontId="0" fillId="0" borderId="7" xfId="0" applyBorder="1"/>
    <xf numFmtId="9" fontId="0" fillId="0" borderId="7" xfId="2" applyFont="1" applyBorder="1"/>
    <xf numFmtId="0" fontId="0" fillId="0" borderId="0" xfId="0" applyAlignment="1">
      <alignment vertical="center" wrapText="1"/>
    </xf>
    <xf numFmtId="0" fontId="2" fillId="0" borderId="3" xfId="0" applyFont="1" applyBorder="1" applyAlignment="1">
      <alignment horizontal="left" vertical="center" wrapText="1"/>
    </xf>
    <xf numFmtId="165" fontId="5" fillId="0" borderId="3" xfId="0" applyNumberFormat="1" applyFont="1" applyBorder="1" applyAlignment="1">
      <alignment horizontal="right" vertical="top" wrapText="1"/>
    </xf>
    <xf numFmtId="164" fontId="14" fillId="0" borderId="0" xfId="0" applyNumberFormat="1" applyFont="1"/>
    <xf numFmtId="164" fontId="14" fillId="0" borderId="7" xfId="0" applyNumberFormat="1" applyFont="1" applyBorder="1"/>
    <xf numFmtId="0" fontId="2" fillId="0" borderId="2" xfId="0" applyFont="1" applyBorder="1" applyAlignment="1">
      <alignment horizontal="left" vertical="top" wrapText="1"/>
    </xf>
    <xf numFmtId="166" fontId="5" fillId="0" borderId="1" xfId="0" applyNumberFormat="1" applyFont="1" applyBorder="1" applyAlignment="1">
      <alignment horizontal="right" vertical="top" wrapText="1"/>
    </xf>
    <xf numFmtId="0" fontId="2" fillId="0" borderId="3" xfId="0" applyFont="1" applyBorder="1" applyAlignment="1">
      <alignment horizontal="right" vertical="center" wrapText="1"/>
    </xf>
    <xf numFmtId="165" fontId="5" fillId="0" borderId="3" xfId="0" applyNumberFormat="1" applyFont="1" applyBorder="1" applyAlignment="1">
      <alignment horizontal="right" vertical="center" wrapText="1"/>
    </xf>
    <xf numFmtId="165" fontId="0" fillId="0" borderId="1" xfId="1" applyNumberFormat="1" applyFont="1" applyBorder="1"/>
    <xf numFmtId="165" fontId="0" fillId="0" borderId="1" xfId="0" applyNumberFormat="1" applyBorder="1"/>
    <xf numFmtId="0" fontId="2" fillId="0" borderId="3" xfId="0" applyFont="1" applyBorder="1" applyAlignment="1">
      <alignment horizontal="left" vertical="top" wrapText="1"/>
    </xf>
    <xf numFmtId="0" fontId="0" fillId="0" borderId="0" xfId="0" applyAlignment="1">
      <alignment horizontal="left" vertical="top" wrapText="1"/>
    </xf>
    <xf numFmtId="0" fontId="1" fillId="2" borderId="0" xfId="0" applyFont="1" applyFill="1" applyAlignment="1">
      <alignment horizontal="left"/>
    </xf>
    <xf numFmtId="0" fontId="1" fillId="4" borderId="1" xfId="0" applyFont="1" applyFill="1" applyBorder="1" applyAlignment="1">
      <alignment horizontal="left" vertical="center" wrapText="1"/>
    </xf>
    <xf numFmtId="0" fontId="0" fillId="0" borderId="0" xfId="0" applyAlignment="1">
      <alignment horizontal="left" wrapText="1"/>
    </xf>
    <xf numFmtId="0" fontId="0" fillId="0" borderId="0" xfId="0" applyAlignment="1">
      <alignment horizontal="right" vertical="top" wrapText="1"/>
    </xf>
    <xf numFmtId="0" fontId="0" fillId="0" borderId="7" xfId="0" applyBorder="1" applyAlignment="1">
      <alignment horizontal="right" vertical="top" wrapText="1"/>
    </xf>
    <xf numFmtId="0" fontId="0" fillId="0" borderId="8" xfId="0" applyBorder="1" applyAlignment="1">
      <alignment horizontal="right" vertical="top" wrapText="1"/>
    </xf>
    <xf numFmtId="0" fontId="0" fillId="0" borderId="6" xfId="0" applyBorder="1" applyAlignment="1">
      <alignment horizontal="right" vertical="top" wrapText="1"/>
    </xf>
    <xf numFmtId="0" fontId="0" fillId="0" borderId="0" xfId="0" applyAlignment="1"/>
    <xf numFmtId="0" fontId="14" fillId="0" borderId="0" xfId="0" applyFont="1" applyAlignment="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tabSelected="1" workbookViewId="0"/>
  </sheetViews>
  <sheetFormatPr defaultColWidth="8.85546875" defaultRowHeight="15"/>
  <cols>
    <col min="1" max="1" width="42.7109375" bestFit="1" customWidth="1"/>
    <col min="2" max="2" width="120.42578125" customWidth="1"/>
  </cols>
  <sheetData>
    <row r="1" spans="1:7">
      <c r="A1" s="40" t="s">
        <v>0</v>
      </c>
      <c r="B1" s="40" t="s">
        <v>1</v>
      </c>
    </row>
    <row r="2" spans="1:7" ht="30">
      <c r="A2" s="1" t="s">
        <v>2</v>
      </c>
      <c r="B2" s="2" t="s">
        <v>3</v>
      </c>
    </row>
    <row r="3" spans="1:7" ht="30" customHeight="1">
      <c r="A3" s="1" t="s">
        <v>4</v>
      </c>
      <c r="B3" s="2" t="s">
        <v>5</v>
      </c>
      <c r="C3" s="2"/>
      <c r="D3" s="2"/>
      <c r="E3" s="2"/>
      <c r="F3" s="2"/>
      <c r="G3" s="2"/>
    </row>
    <row r="4" spans="1:7" ht="30" customHeight="1">
      <c r="A4" s="1" t="s">
        <v>6</v>
      </c>
      <c r="B4" s="2" t="s">
        <v>7</v>
      </c>
    </row>
    <row r="5" spans="1:7" ht="45">
      <c r="A5" s="1" t="s">
        <v>8</v>
      </c>
      <c r="B5" s="2" t="s">
        <v>9</v>
      </c>
    </row>
    <row r="6" spans="1:7" ht="50.25" customHeight="1">
      <c r="A6" s="1" t="s">
        <v>10</v>
      </c>
      <c r="B6" s="15" t="s">
        <v>11</v>
      </c>
      <c r="C6" s="15"/>
      <c r="D6" s="15"/>
      <c r="E6" s="15"/>
      <c r="F6" s="15"/>
      <c r="G6" s="15"/>
    </row>
    <row r="7" spans="1:7">
      <c r="A7" s="64" t="s">
        <v>12</v>
      </c>
      <c r="B7" s="64"/>
    </row>
    <row r="8" spans="1:7" ht="46.5" customHeight="1">
      <c r="A8" s="63" t="s">
        <v>13</v>
      </c>
      <c r="B8" s="63"/>
    </row>
    <row r="9" spans="1:7" ht="151.5" customHeight="1">
      <c r="A9" s="63" t="s">
        <v>14</v>
      </c>
      <c r="B9" s="63"/>
    </row>
    <row r="10" spans="1:7" ht="96" customHeight="1">
      <c r="A10" s="63" t="s">
        <v>15</v>
      </c>
      <c r="B10" s="63"/>
    </row>
    <row r="11" spans="1:7">
      <c r="A11" s="71" t="s">
        <v>16</v>
      </c>
      <c r="B11" s="71"/>
    </row>
    <row r="12" spans="1:7">
      <c r="A12" s="43" t="s">
        <v>17</v>
      </c>
      <c r="B12" s="43" t="s">
        <v>18</v>
      </c>
    </row>
    <row r="13" spans="1:7">
      <c r="A13" s="72" t="s">
        <v>19</v>
      </c>
      <c r="B13" s="72"/>
    </row>
    <row r="14" spans="1:7">
      <c r="A14" s="72" t="s">
        <v>20</v>
      </c>
      <c r="B14" s="72"/>
    </row>
    <row r="15" spans="1:7">
      <c r="A15" s="72" t="s">
        <v>21</v>
      </c>
      <c r="B15" s="72"/>
    </row>
    <row r="16" spans="1:7">
      <c r="A16" s="72" t="s">
        <v>22</v>
      </c>
      <c r="B16" s="72"/>
    </row>
    <row r="17" spans="1:2">
      <c r="A17" s="72" t="s">
        <v>23</v>
      </c>
      <c r="B17" s="72"/>
    </row>
  </sheetData>
  <mergeCells count="10">
    <mergeCell ref="A9:B9"/>
    <mergeCell ref="A10:B10"/>
    <mergeCell ref="A8:B8"/>
    <mergeCell ref="A11:B11"/>
    <mergeCell ref="A7:B7"/>
    <mergeCell ref="A13:B13"/>
    <mergeCell ref="A14:B14"/>
    <mergeCell ref="A15:B15"/>
    <mergeCell ref="A16:B16"/>
    <mergeCell ref="A17:B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workbookViewId="0">
      <selection sqref="A1:F1"/>
    </sheetView>
  </sheetViews>
  <sheetFormatPr defaultColWidth="8.85546875" defaultRowHeight="15"/>
  <cols>
    <col min="1" max="1" width="30.7109375" customWidth="1"/>
    <col min="2" max="6" width="18.7109375" customWidth="1"/>
  </cols>
  <sheetData>
    <row r="1" spans="1:8">
      <c r="A1" s="64" t="s">
        <v>24</v>
      </c>
      <c r="B1" s="64"/>
      <c r="C1" s="64"/>
      <c r="D1" s="64"/>
      <c r="E1" s="64"/>
      <c r="F1" s="64"/>
    </row>
    <row r="2" spans="1:8" ht="30.75" customHeight="1" thickBot="1">
      <c r="A2" s="63" t="s">
        <v>25</v>
      </c>
      <c r="B2" s="63"/>
      <c r="C2" s="63"/>
      <c r="D2" s="63"/>
      <c r="E2" s="63"/>
      <c r="F2" s="63"/>
    </row>
    <row r="3" spans="1:8" s="10" customFormat="1" ht="48" thickBot="1">
      <c r="A3" s="21" t="s">
        <v>26</v>
      </c>
      <c r="B3" s="25" t="s">
        <v>27</v>
      </c>
      <c r="C3" s="25" t="s">
        <v>28</v>
      </c>
      <c r="D3" s="25" t="s">
        <v>29</v>
      </c>
      <c r="E3" s="25" t="s">
        <v>30</v>
      </c>
      <c r="F3" s="25" t="s">
        <v>31</v>
      </c>
      <c r="H3" s="48"/>
    </row>
    <row r="4" spans="1:8">
      <c r="A4" s="16" t="s">
        <v>32</v>
      </c>
      <c r="B4" s="9">
        <v>10104</v>
      </c>
      <c r="C4" s="8">
        <v>11748</v>
      </c>
      <c r="D4" s="8">
        <v>22812</v>
      </c>
      <c r="E4" s="8">
        <v>15900</v>
      </c>
      <c r="F4" s="8">
        <v>21384</v>
      </c>
    </row>
    <row r="5" spans="1:8">
      <c r="A5" s="16" t="s">
        <v>33</v>
      </c>
      <c r="B5" s="9">
        <v>0</v>
      </c>
      <c r="C5" s="8">
        <v>0</v>
      </c>
      <c r="D5" s="8">
        <v>0</v>
      </c>
      <c r="E5" s="8">
        <v>0</v>
      </c>
      <c r="F5" s="8">
        <v>321</v>
      </c>
    </row>
    <row r="6" spans="1:8">
      <c r="A6" s="16" t="s">
        <v>34</v>
      </c>
      <c r="B6" s="9">
        <v>0</v>
      </c>
      <c r="C6" s="8">
        <v>0</v>
      </c>
      <c r="D6" s="8">
        <v>0</v>
      </c>
      <c r="E6" s="8">
        <v>7892</v>
      </c>
      <c r="F6" s="8">
        <v>13318</v>
      </c>
    </row>
    <row r="7" spans="1:8">
      <c r="A7" s="16" t="s">
        <v>35</v>
      </c>
      <c r="B7" s="9">
        <v>0</v>
      </c>
      <c r="C7" s="8">
        <v>0</v>
      </c>
      <c r="D7" s="8">
        <v>0</v>
      </c>
      <c r="E7" s="8">
        <v>1484</v>
      </c>
      <c r="F7" s="8">
        <v>2226</v>
      </c>
    </row>
    <row r="8" spans="1:8">
      <c r="A8" s="16" t="s">
        <v>36</v>
      </c>
      <c r="B8" s="9">
        <v>797.5</v>
      </c>
      <c r="C8" s="8">
        <v>805.1</v>
      </c>
      <c r="D8" s="8">
        <v>979</v>
      </c>
      <c r="E8" s="8">
        <v>1550</v>
      </c>
      <c r="F8" s="8">
        <v>1958</v>
      </c>
    </row>
    <row r="9" spans="1:8">
      <c r="A9" s="16" t="s">
        <v>37</v>
      </c>
      <c r="B9" s="9">
        <v>0</v>
      </c>
      <c r="C9" s="8">
        <v>0</v>
      </c>
      <c r="D9" s="8">
        <v>0</v>
      </c>
      <c r="E9" s="8">
        <v>0</v>
      </c>
      <c r="F9" s="8">
        <v>0</v>
      </c>
    </row>
    <row r="10" spans="1:8" ht="15.75" thickBot="1">
      <c r="A10" s="17" t="s">
        <v>38</v>
      </c>
      <c r="B10" s="14">
        <f>SUM(B4:B9)</f>
        <v>10901.5</v>
      </c>
      <c r="C10" s="14">
        <f>SUM(C4:C9)</f>
        <v>12553.1</v>
      </c>
      <c r="D10" s="14">
        <f>SUM(D4:D9)</f>
        <v>23791</v>
      </c>
      <c r="E10" s="14">
        <f>SUM(E4:E9)</f>
        <v>26826</v>
      </c>
      <c r="F10" s="14">
        <f>SUM(F4:F9)</f>
        <v>39207</v>
      </c>
    </row>
    <row r="11" spans="1:8" ht="20.25" customHeight="1" thickBot="1">
      <c r="A11" s="58"/>
      <c r="B11" s="59"/>
      <c r="C11" s="59"/>
      <c r="D11" s="59"/>
      <c r="E11" s="59"/>
      <c r="F11" s="59"/>
    </row>
    <row r="12" spans="1:8" ht="15.75" thickBot="1">
      <c r="A12" s="65" t="s">
        <v>39</v>
      </c>
      <c r="B12" s="65"/>
      <c r="C12" s="65"/>
      <c r="D12" s="65"/>
      <c r="E12" s="65"/>
      <c r="F12" s="65"/>
    </row>
    <row r="13" spans="1:8" ht="45.75" customHeight="1">
      <c r="A13" s="66" t="s">
        <v>40</v>
      </c>
      <c r="B13" s="66"/>
      <c r="C13" s="66"/>
      <c r="D13" s="66"/>
      <c r="E13" s="66"/>
      <c r="F13" s="66"/>
    </row>
    <row r="14" spans="1:8" ht="48" thickBot="1">
      <c r="A14" s="52" t="s">
        <v>41</v>
      </c>
      <c r="B14" s="53" t="s">
        <v>27</v>
      </c>
      <c r="C14" s="53" t="s">
        <v>28</v>
      </c>
      <c r="D14" s="53" t="s">
        <v>42</v>
      </c>
      <c r="E14" s="53" t="s">
        <v>30</v>
      </c>
      <c r="F14" s="53" t="s">
        <v>31</v>
      </c>
    </row>
    <row r="15" spans="1:8">
      <c r="A15" s="16">
        <v>2024</v>
      </c>
      <c r="B15" s="54">
        <v>868</v>
      </c>
      <c r="C15" s="54">
        <v>868</v>
      </c>
      <c r="D15" s="54">
        <v>868</v>
      </c>
      <c r="E15" s="54">
        <v>1302</v>
      </c>
      <c r="F15" s="54">
        <v>1736</v>
      </c>
    </row>
    <row r="16" spans="1:8">
      <c r="A16" s="16">
        <v>2025</v>
      </c>
      <c r="B16" s="55">
        <v>453</v>
      </c>
      <c r="C16" s="55">
        <v>453</v>
      </c>
      <c r="D16" s="55">
        <v>453</v>
      </c>
      <c r="E16" s="55">
        <v>679.5</v>
      </c>
      <c r="F16" s="55">
        <v>906</v>
      </c>
    </row>
    <row r="17" spans="1:6" ht="18" customHeight="1" thickBot="1">
      <c r="A17" s="56" t="s">
        <v>43</v>
      </c>
      <c r="B17" s="57">
        <f>B16-B15</f>
        <v>-415</v>
      </c>
      <c r="C17" s="57">
        <f t="shared" ref="C17:F17" si="0">C16-C15</f>
        <v>-415</v>
      </c>
      <c r="D17" s="57">
        <f t="shared" si="0"/>
        <v>-415</v>
      </c>
      <c r="E17" s="57">
        <f t="shared" si="0"/>
        <v>-622.5</v>
      </c>
      <c r="F17" s="57">
        <f t="shared" si="0"/>
        <v>-830</v>
      </c>
    </row>
    <row r="18" spans="1:6" ht="15.75" customHeight="1">
      <c r="A18" s="22"/>
      <c r="B18" s="23"/>
      <c r="C18" s="23"/>
      <c r="D18" s="23"/>
      <c r="E18" s="23"/>
      <c r="F18" s="23"/>
    </row>
    <row r="19" spans="1:6" s="1" customFormat="1" ht="65.25" customHeight="1">
      <c r="A19" s="63" t="s">
        <v>44</v>
      </c>
      <c r="B19" s="63"/>
      <c r="C19" s="63"/>
      <c r="D19" s="63"/>
      <c r="E19" s="63"/>
      <c r="F19" s="63"/>
    </row>
    <row r="20" spans="1:6">
      <c r="A20" s="71" t="s">
        <v>16</v>
      </c>
      <c r="B20" s="71"/>
      <c r="C20" s="71"/>
      <c r="D20" s="71"/>
      <c r="E20" s="71"/>
      <c r="F20" s="71"/>
    </row>
  </sheetData>
  <mergeCells count="6">
    <mergeCell ref="A19:F19"/>
    <mergeCell ref="A20:F20"/>
    <mergeCell ref="A1:F1"/>
    <mergeCell ref="A2:F2"/>
    <mergeCell ref="A12:F12"/>
    <mergeCell ref="A13:F13"/>
  </mergeCells>
  <pageMargins left="0.7" right="0.7"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workbookViewId="0">
      <pane ySplit="3" topLeftCell="A31" activePane="bottomLeft" state="frozen"/>
      <selection pane="bottomLeft" sqref="A1:F1"/>
    </sheetView>
  </sheetViews>
  <sheetFormatPr defaultColWidth="8.85546875" defaultRowHeight="15"/>
  <cols>
    <col min="1" max="1" width="8.7109375" customWidth="1"/>
    <col min="2" max="6" width="20.7109375" style="3" customWidth="1"/>
  </cols>
  <sheetData>
    <row r="1" spans="1:10">
      <c r="A1" s="64" t="s">
        <v>45</v>
      </c>
      <c r="B1" s="64"/>
      <c r="C1" s="64"/>
      <c r="D1" s="64"/>
      <c r="E1" s="64"/>
      <c r="F1" s="64"/>
    </row>
    <row r="2" spans="1:10" ht="30" customHeight="1" thickBot="1">
      <c r="A2" s="63" t="s">
        <v>5</v>
      </c>
      <c r="B2" s="63"/>
      <c r="C2" s="63"/>
      <c r="D2" s="63"/>
      <c r="E2" s="63"/>
      <c r="F2" s="63"/>
    </row>
    <row r="3" spans="1:10" s="10" customFormat="1" ht="48" thickBot="1">
      <c r="A3" s="26" t="s">
        <v>46</v>
      </c>
      <c r="B3" s="24" t="s">
        <v>27</v>
      </c>
      <c r="C3" s="24" t="s">
        <v>28</v>
      </c>
      <c r="D3" s="24" t="s">
        <v>29</v>
      </c>
      <c r="E3" s="24" t="s">
        <v>30</v>
      </c>
      <c r="F3" s="24" t="s">
        <v>31</v>
      </c>
    </row>
    <row r="4" spans="1:10">
      <c r="A4">
        <v>1986</v>
      </c>
      <c r="B4" s="9">
        <v>15173.481707317073</v>
      </c>
      <c r="C4" s="46" t="s">
        <v>47</v>
      </c>
      <c r="D4" s="46" t="s">
        <v>47</v>
      </c>
      <c r="E4" s="9">
        <v>24680.060975609755</v>
      </c>
      <c r="F4" s="9">
        <v>38587</v>
      </c>
      <c r="J4" s="9"/>
    </row>
    <row r="5" spans="1:10">
      <c r="A5">
        <v>1987</v>
      </c>
      <c r="B5" s="45" t="s">
        <v>47</v>
      </c>
      <c r="C5" s="45" t="s">
        <v>47</v>
      </c>
      <c r="D5" s="45" t="s">
        <v>47</v>
      </c>
      <c r="E5" s="45" t="s">
        <v>47</v>
      </c>
      <c r="F5" s="45" t="s">
        <v>47</v>
      </c>
      <c r="J5" s="9"/>
    </row>
    <row r="6" spans="1:10">
      <c r="A6">
        <v>1988</v>
      </c>
      <c r="B6" s="45" t="s">
        <v>47</v>
      </c>
      <c r="C6" s="45" t="s">
        <v>47</v>
      </c>
      <c r="D6" s="45" t="s">
        <v>47</v>
      </c>
      <c r="E6" s="45" t="s">
        <v>47</v>
      </c>
      <c r="F6" s="45" t="s">
        <v>47</v>
      </c>
      <c r="J6" s="9"/>
    </row>
    <row r="7" spans="1:10">
      <c r="A7">
        <v>1989</v>
      </c>
      <c r="B7" s="9">
        <v>10697.14705882353</v>
      </c>
      <c r="C7" s="9">
        <v>13193.07486631016</v>
      </c>
      <c r="D7" s="45" t="s">
        <v>47</v>
      </c>
      <c r="E7" s="9">
        <v>22204.318181818184</v>
      </c>
      <c r="F7" s="9">
        <v>33961.740641711229</v>
      </c>
      <c r="J7" s="9"/>
    </row>
    <row r="8" spans="1:10">
      <c r="A8">
        <v>1990</v>
      </c>
      <c r="B8" s="9">
        <v>10368.266581632652</v>
      </c>
      <c r="C8" s="9">
        <v>12749.585459183672</v>
      </c>
      <c r="D8" s="45" t="s">
        <v>47</v>
      </c>
      <c r="E8" s="9">
        <v>21690.00318877551</v>
      </c>
      <c r="F8" s="9">
        <v>32971.946428571428</v>
      </c>
      <c r="J8" s="9"/>
    </row>
    <row r="9" spans="1:10">
      <c r="A9">
        <v>1991</v>
      </c>
      <c r="B9" s="9">
        <v>11495.983091787439</v>
      </c>
      <c r="C9" s="9">
        <v>13655.570048309179</v>
      </c>
      <c r="D9" s="45" t="s">
        <v>47</v>
      </c>
      <c r="E9" s="9">
        <v>23062.921207729469</v>
      </c>
      <c r="F9" s="9">
        <v>36419.480676328501</v>
      </c>
      <c r="J9" s="9"/>
    </row>
    <row r="10" spans="1:10">
      <c r="A10">
        <v>1992</v>
      </c>
      <c r="B10" s="9">
        <v>11400.171428571428</v>
      </c>
      <c r="C10" s="9">
        <v>13399.892857142857</v>
      </c>
      <c r="D10" s="45" t="s">
        <v>47</v>
      </c>
      <c r="E10" s="9">
        <v>22864.85</v>
      </c>
      <c r="F10" s="9">
        <v>35971.528571428571</v>
      </c>
      <c r="J10" s="9"/>
    </row>
    <row r="11" spans="1:10">
      <c r="A11">
        <v>1993</v>
      </c>
      <c r="B11" s="9">
        <v>10757.401869158879</v>
      </c>
      <c r="C11" s="9">
        <v>13011.833341121497</v>
      </c>
      <c r="D11" s="45" t="s">
        <v>47</v>
      </c>
      <c r="E11" s="9">
        <v>22048.031728971961</v>
      </c>
      <c r="F11" s="9">
        <v>34762.060747663549</v>
      </c>
      <c r="J11" s="9"/>
    </row>
    <row r="12" spans="1:10">
      <c r="A12">
        <v>1994</v>
      </c>
      <c r="B12" s="9">
        <v>9440.0630105017481</v>
      </c>
      <c r="C12" s="9">
        <v>12971.799999999997</v>
      </c>
      <c r="D12" s="45" t="s">
        <v>47</v>
      </c>
      <c r="E12" s="9">
        <v>20713.705460910147</v>
      </c>
      <c r="F12" s="9">
        <v>32983.698949824968</v>
      </c>
      <c r="J12" s="9"/>
    </row>
    <row r="13" spans="1:10">
      <c r="A13">
        <v>1995</v>
      </c>
      <c r="B13" s="9">
        <v>9235.3127853881288</v>
      </c>
      <c r="C13" s="9">
        <v>12725.5</v>
      </c>
      <c r="D13" s="45" t="s">
        <v>47</v>
      </c>
      <c r="E13" s="9">
        <v>20243.835616438359</v>
      </c>
      <c r="F13" s="9">
        <v>32553.212328767124</v>
      </c>
      <c r="J13" s="9"/>
    </row>
    <row r="14" spans="1:10">
      <c r="A14">
        <v>1996</v>
      </c>
      <c r="B14" s="9">
        <v>9100.2632170978613</v>
      </c>
      <c r="C14" s="9">
        <v>12539.412823397073</v>
      </c>
      <c r="D14" s="45" t="s">
        <v>47</v>
      </c>
      <c r="E14" s="9">
        <v>19934.877390326204</v>
      </c>
      <c r="F14" s="9">
        <v>32077.181102362199</v>
      </c>
      <c r="J14" s="9"/>
    </row>
    <row r="15" spans="1:10">
      <c r="A15">
        <v>1997</v>
      </c>
      <c r="B15" s="9">
        <v>9000.1216814159288</v>
      </c>
      <c r="C15" s="9">
        <v>12383.004955752211</v>
      </c>
      <c r="D15" s="45" t="s">
        <v>47</v>
      </c>
      <c r="E15" s="9">
        <v>19741.635221238936</v>
      </c>
      <c r="F15" s="9">
        <v>31672.073008849555</v>
      </c>
      <c r="J15" s="9"/>
    </row>
    <row r="16" spans="1:10">
      <c r="A16">
        <v>1998</v>
      </c>
      <c r="B16" s="9">
        <v>9033.6976998904702</v>
      </c>
      <c r="C16" s="9">
        <v>12384.097086527931</v>
      </c>
      <c r="D16" s="45" t="s">
        <v>47</v>
      </c>
      <c r="E16" s="9">
        <v>19941.397590361445</v>
      </c>
      <c r="F16" s="9">
        <v>31861.670142387735</v>
      </c>
      <c r="J16" s="9"/>
    </row>
    <row r="17" spans="1:10">
      <c r="A17">
        <v>1999</v>
      </c>
      <c r="B17" s="9">
        <v>8878.1119483315379</v>
      </c>
      <c r="C17" s="9">
        <v>12480.048396124865</v>
      </c>
      <c r="D17" s="45" t="s">
        <v>47</v>
      </c>
      <c r="E17" s="9">
        <v>20105.856964477927</v>
      </c>
      <c r="F17" s="9">
        <v>31671.758536060279</v>
      </c>
      <c r="J17" s="9"/>
    </row>
    <row r="18" spans="1:10">
      <c r="A18">
        <v>2000</v>
      </c>
      <c r="B18" s="9">
        <v>8650.6205450733742</v>
      </c>
      <c r="C18" s="9">
        <v>13059.235639412995</v>
      </c>
      <c r="D18" s="45" t="s">
        <v>47</v>
      </c>
      <c r="E18" s="9">
        <v>19839.662935010481</v>
      </c>
      <c r="F18" s="9">
        <v>31442.475555555553</v>
      </c>
      <c r="J18" s="9"/>
    </row>
    <row r="19" spans="1:10">
      <c r="A19">
        <v>2001</v>
      </c>
      <c r="B19" s="9">
        <v>8445.0511247443756</v>
      </c>
      <c r="C19" s="9">
        <v>12752.900245398772</v>
      </c>
      <c r="D19" s="45" t="s">
        <v>47</v>
      </c>
      <c r="E19" s="9">
        <v>19507.564417177913</v>
      </c>
      <c r="F19" s="9">
        <v>30883.232965235176</v>
      </c>
      <c r="J19" s="9"/>
    </row>
    <row r="20" spans="1:10">
      <c r="A20">
        <v>2002</v>
      </c>
      <c r="B20" s="9">
        <v>8265.8279999999995</v>
      </c>
      <c r="C20" s="9">
        <v>12481.482379999999</v>
      </c>
      <c r="D20" s="45" t="s">
        <v>47</v>
      </c>
      <c r="E20" s="9">
        <v>19103.027999999998</v>
      </c>
      <c r="F20" s="9">
        <v>30232.503999999997</v>
      </c>
      <c r="J20" s="9"/>
    </row>
    <row r="21" spans="1:10">
      <c r="A21">
        <v>2003</v>
      </c>
      <c r="B21" s="9">
        <v>8047.8764591439685</v>
      </c>
      <c r="C21" s="9">
        <v>12367.342743190662</v>
      </c>
      <c r="D21" s="45" t="s">
        <v>47</v>
      </c>
      <c r="E21" s="9">
        <v>19002.795719844358</v>
      </c>
      <c r="F21" s="9">
        <v>29994.420389105057</v>
      </c>
      <c r="J21" s="9"/>
    </row>
    <row r="22" spans="1:10">
      <c r="A22">
        <v>2004</v>
      </c>
      <c r="B22" s="9">
        <v>7910.4565425023875</v>
      </c>
      <c r="C22" s="9">
        <v>12305.198185291309</v>
      </c>
      <c r="D22" s="45" t="s">
        <v>47</v>
      </c>
      <c r="E22" s="9">
        <v>19056.233352435527</v>
      </c>
      <c r="F22" s="9">
        <v>30058.511595033426</v>
      </c>
      <c r="J22" s="9"/>
    </row>
    <row r="23" spans="1:10">
      <c r="A23">
        <v>2005</v>
      </c>
      <c r="B23" s="9">
        <v>7749.6261682242994</v>
      </c>
      <c r="C23" s="9">
        <v>12047.983177570093</v>
      </c>
      <c r="D23" s="45" t="s">
        <v>47</v>
      </c>
      <c r="E23" s="9">
        <v>18915.226168224297</v>
      </c>
      <c r="F23" s="9">
        <v>29919.695327102803</v>
      </c>
      <c r="J23" s="9"/>
    </row>
    <row r="24" spans="1:10">
      <c r="A24">
        <v>2006</v>
      </c>
      <c r="B24" s="9">
        <v>8207.7424381301553</v>
      </c>
      <c r="C24" s="9">
        <v>12806.004656278643</v>
      </c>
      <c r="D24" s="9">
        <v>18878.244069660861</v>
      </c>
      <c r="E24" s="9">
        <v>21232.369385884511</v>
      </c>
      <c r="F24" s="9">
        <v>32865.435197066916</v>
      </c>
      <c r="J24" s="9"/>
    </row>
    <row r="25" spans="1:10">
      <c r="A25">
        <v>2007</v>
      </c>
      <c r="B25" s="9">
        <v>7449.3784753363225</v>
      </c>
      <c r="C25" s="9">
        <v>12429.130044843048</v>
      </c>
      <c r="D25" s="9">
        <v>18793.256968609865</v>
      </c>
      <c r="E25" s="9">
        <v>20180.34199103139</v>
      </c>
      <c r="F25" s="9">
        <v>29922.512071748879</v>
      </c>
      <c r="J25" s="9"/>
    </row>
    <row r="26" spans="1:10">
      <c r="A26">
        <v>2008</v>
      </c>
      <c r="B26" s="9">
        <v>7807.7747589833471</v>
      </c>
      <c r="C26" s="9">
        <v>12629.98769500438</v>
      </c>
      <c r="D26" s="9">
        <v>19250.831025416301</v>
      </c>
      <c r="E26" s="9">
        <v>20283.175565293601</v>
      </c>
      <c r="F26" s="9">
        <v>29803.350534618756</v>
      </c>
      <c r="J26" s="9"/>
    </row>
    <row r="27" spans="1:10">
      <c r="A27">
        <v>2009</v>
      </c>
      <c r="B27" s="9">
        <v>10393.113636363636</v>
      </c>
      <c r="C27" s="9">
        <v>13539.811433566432</v>
      </c>
      <c r="D27" s="9">
        <v>20520.808881118879</v>
      </c>
      <c r="E27" s="9">
        <v>22604.742272727271</v>
      </c>
      <c r="F27" s="9">
        <v>31721.77503496503</v>
      </c>
      <c r="J27" s="9"/>
    </row>
    <row r="28" spans="1:10">
      <c r="A28">
        <v>2010</v>
      </c>
      <c r="B28" s="9">
        <v>10211.407725321887</v>
      </c>
      <c r="C28" s="9">
        <v>13311.715141630901</v>
      </c>
      <c r="D28" s="9">
        <v>20597.149339055795</v>
      </c>
      <c r="E28" s="9">
        <v>22282.546060085835</v>
      </c>
      <c r="F28" s="9">
        <v>31320.621459227466</v>
      </c>
      <c r="J28" s="9"/>
    </row>
    <row r="29" spans="1:10">
      <c r="A29">
        <v>2011</v>
      </c>
      <c r="B29" s="9">
        <v>9925.2668890742279</v>
      </c>
      <c r="C29" s="9">
        <v>12944.342035029189</v>
      </c>
      <c r="D29" s="9">
        <v>20026.607122602167</v>
      </c>
      <c r="E29" s="9">
        <v>21708.910758965805</v>
      </c>
      <c r="F29" s="9">
        <v>30535.174311926603</v>
      </c>
      <c r="J29" s="9"/>
    </row>
    <row r="30" spans="1:10">
      <c r="A30">
        <v>2012</v>
      </c>
      <c r="B30" s="9">
        <v>10320.179129005752</v>
      </c>
      <c r="C30" s="9">
        <v>13289.811010682004</v>
      </c>
      <c r="D30" s="9">
        <v>24593.571076417418</v>
      </c>
      <c r="E30" s="9">
        <v>22036.800328677073</v>
      </c>
      <c r="F30" s="9">
        <v>30837.758422350038</v>
      </c>
      <c r="J30" s="9"/>
    </row>
    <row r="31" spans="1:10">
      <c r="A31">
        <v>2013</v>
      </c>
      <c r="B31" s="9">
        <v>10411.590390879479</v>
      </c>
      <c r="C31" s="9">
        <v>13354.741677524429</v>
      </c>
      <c r="D31" s="9">
        <v>26002.126335504883</v>
      </c>
      <c r="E31" s="9">
        <v>22148.226644951137</v>
      </c>
      <c r="F31" s="9">
        <v>30987.90957654723</v>
      </c>
      <c r="J31" s="9"/>
    </row>
    <row r="32" spans="1:10">
      <c r="A32">
        <v>2014</v>
      </c>
      <c r="B32" s="9">
        <v>10217.908945686901</v>
      </c>
      <c r="C32" s="9">
        <v>13107.146964856229</v>
      </c>
      <c r="D32" s="9">
        <v>25525.755591054312</v>
      </c>
      <c r="E32" s="9">
        <v>21805.02555910543</v>
      </c>
      <c r="F32" s="9">
        <v>30548.806709265173</v>
      </c>
      <c r="J32" s="9"/>
    </row>
    <row r="33" spans="1:10">
      <c r="A33">
        <v>2015</v>
      </c>
      <c r="B33" s="9">
        <v>10108.805687203792</v>
      </c>
      <c r="C33" s="9">
        <v>12966.093206951027</v>
      </c>
      <c r="D33" s="9">
        <v>25249.965244865718</v>
      </c>
      <c r="E33" s="9">
        <v>22571.663507109006</v>
      </c>
      <c r="F33" s="9">
        <v>32218.737756714061</v>
      </c>
      <c r="J33" s="9"/>
    </row>
    <row r="34" spans="1:10">
      <c r="A34">
        <v>2016</v>
      </c>
      <c r="B34" s="9">
        <v>9972.2087227414322</v>
      </c>
      <c r="C34" s="9">
        <v>12786.051947040498</v>
      </c>
      <c r="D34" s="9">
        <v>24903.666666666664</v>
      </c>
      <c r="E34" s="9">
        <v>23550.627975077878</v>
      </c>
      <c r="F34" s="9">
        <v>34193.601370716504</v>
      </c>
      <c r="J34" s="9"/>
    </row>
    <row r="35" spans="1:10">
      <c r="A35">
        <v>2017</v>
      </c>
      <c r="B35" s="9">
        <v>10107.618098159508</v>
      </c>
      <c r="C35" s="9">
        <v>12875.28213190184</v>
      </c>
      <c r="D35" s="9">
        <v>24812.584355828221</v>
      </c>
      <c r="E35" s="9">
        <v>24859.804447852759</v>
      </c>
      <c r="F35" s="9">
        <v>36502.390337423312</v>
      </c>
      <c r="J35" s="9"/>
    </row>
    <row r="36" spans="1:10">
      <c r="A36">
        <v>2018</v>
      </c>
      <c r="B36" s="9">
        <v>9977.5502248875564</v>
      </c>
      <c r="C36" s="9">
        <v>12679.760329835082</v>
      </c>
      <c r="D36" s="9">
        <v>24354.281859070463</v>
      </c>
      <c r="E36" s="9">
        <v>24527.836581709144</v>
      </c>
      <c r="F36" s="9">
        <v>35987.987256371809</v>
      </c>
      <c r="J36" s="9"/>
    </row>
    <row r="37" spans="1:10">
      <c r="A37">
        <v>2019</v>
      </c>
      <c r="B37" s="9">
        <v>11321.348529411764</v>
      </c>
      <c r="C37" s="9">
        <v>13084.023455882352</v>
      </c>
      <c r="D37" s="9">
        <v>25122.6</v>
      </c>
      <c r="E37" s="9">
        <v>27449.169117647056</v>
      </c>
      <c r="F37" s="9">
        <v>40034.616176470583</v>
      </c>
      <c r="J37" s="9"/>
    </row>
    <row r="38" spans="1:10">
      <c r="A38">
        <v>2020</v>
      </c>
      <c r="B38" s="9">
        <v>12000.982481751826</v>
      </c>
      <c r="C38" s="9">
        <v>13754.422744525547</v>
      </c>
      <c r="D38" s="9">
        <v>25888.467153284673</v>
      </c>
      <c r="E38" s="9">
        <v>29398.367999999999</v>
      </c>
      <c r="F38" s="9">
        <v>42850.734656934314</v>
      </c>
      <c r="J38" s="9"/>
    </row>
    <row r="39" spans="1:10">
      <c r="A39">
        <v>2021</v>
      </c>
      <c r="B39" s="9">
        <v>11280.052966101694</v>
      </c>
      <c r="C39" s="9">
        <v>12981.285564971751</v>
      </c>
      <c r="D39" s="9">
        <v>24541.290254237287</v>
      </c>
      <c r="E39" s="9">
        <v>28863.716101694914</v>
      </c>
      <c r="F39" s="9">
        <v>40092.166666666664</v>
      </c>
      <c r="J39" s="9"/>
    </row>
    <row r="40" spans="1:10">
      <c r="A40">
        <v>2022</v>
      </c>
      <c r="B40" s="9">
        <v>10642.321097883598</v>
      </c>
      <c r="C40" s="9">
        <v>12237.10273809524</v>
      </c>
      <c r="D40" s="9">
        <v>23152.2542989418</v>
      </c>
      <c r="E40" s="9">
        <v>26148.469907407409</v>
      </c>
      <c r="F40" s="9">
        <v>38096.409060846563</v>
      </c>
      <c r="J40" s="9"/>
    </row>
    <row r="41" spans="1:10">
      <c r="A41">
        <v>2023</v>
      </c>
      <c r="B41" s="9">
        <v>11771.23774665818</v>
      </c>
      <c r="C41" s="9">
        <v>13399.08581795035</v>
      </c>
      <c r="D41" s="9">
        <v>24533.580840229155</v>
      </c>
      <c r="E41" s="9">
        <v>28188.10216422661</v>
      </c>
      <c r="F41" s="9">
        <v>41053.919478039468</v>
      </c>
      <c r="J41" s="9"/>
    </row>
    <row r="42" spans="1:10">
      <c r="A42">
        <v>2024</v>
      </c>
      <c r="B42" s="27">
        <v>11315.921068986947</v>
      </c>
      <c r="C42" s="9">
        <v>12975.157476693597</v>
      </c>
      <c r="D42" s="9">
        <v>24218.224362958357</v>
      </c>
      <c r="E42" s="9">
        <v>27318.532628962086</v>
      </c>
      <c r="F42" s="9">
        <v>39821.816656308263</v>
      </c>
      <c r="J42" s="9"/>
    </row>
    <row r="43" spans="1:10" ht="15.75" thickBot="1">
      <c r="A43">
        <v>2025</v>
      </c>
      <c r="B43" s="27">
        <v>10901.5</v>
      </c>
      <c r="C43" s="9">
        <v>12553.1</v>
      </c>
      <c r="D43" s="9">
        <v>23791</v>
      </c>
      <c r="E43" s="9">
        <v>26826</v>
      </c>
      <c r="F43" s="9">
        <v>39207</v>
      </c>
      <c r="J43" s="9"/>
    </row>
    <row r="44" spans="1:10">
      <c r="A44" s="32"/>
      <c r="B44" s="34"/>
      <c r="C44" s="34"/>
      <c r="D44" s="34"/>
      <c r="E44" s="34"/>
      <c r="F44" s="34"/>
      <c r="J44" s="9"/>
    </row>
    <row r="45" spans="1:10" ht="67.5" customHeight="1">
      <c r="A45" s="63" t="s">
        <v>44</v>
      </c>
      <c r="B45" s="63"/>
      <c r="C45" s="63"/>
      <c r="D45" s="63"/>
      <c r="E45" s="63"/>
      <c r="F45" s="63"/>
    </row>
    <row r="46" spans="1:10">
      <c r="A46" s="71" t="s">
        <v>16</v>
      </c>
      <c r="B46" s="71"/>
      <c r="C46" s="71"/>
      <c r="D46" s="71"/>
      <c r="E46" s="71"/>
      <c r="F46" s="71"/>
    </row>
  </sheetData>
  <mergeCells count="4">
    <mergeCell ref="A46:F46"/>
    <mergeCell ref="A45:F45"/>
    <mergeCell ref="A2:F2"/>
    <mergeCell ref="A1:F1"/>
  </mergeCells>
  <pageMargins left="0.45" right="0.45" top="0.5" bottom="0.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4461-CDEF-438E-BE5C-0D53820F08B1}">
  <dimension ref="A1:F46"/>
  <sheetViews>
    <sheetView workbookViewId="0">
      <pane ySplit="3" topLeftCell="A4" activePane="bottomLeft" state="frozen"/>
      <selection pane="bottomLeft" sqref="A1:F1"/>
    </sheetView>
  </sheetViews>
  <sheetFormatPr defaultColWidth="8.85546875" defaultRowHeight="15"/>
  <cols>
    <col min="1" max="1" width="8.7109375" customWidth="1"/>
    <col min="2" max="6" width="20.7109375" customWidth="1"/>
  </cols>
  <sheetData>
    <row r="1" spans="1:6">
      <c r="A1" s="64" t="s">
        <v>48</v>
      </c>
      <c r="B1" s="64"/>
      <c r="C1" s="64"/>
      <c r="D1" s="64"/>
      <c r="E1" s="64"/>
      <c r="F1" s="64"/>
    </row>
    <row r="2" spans="1:6" ht="30.75" customHeight="1" thickBot="1">
      <c r="A2" s="63" t="s">
        <v>7</v>
      </c>
      <c r="B2" s="63"/>
      <c r="C2" s="63"/>
      <c r="D2" s="63"/>
      <c r="E2" s="63"/>
      <c r="F2" s="63"/>
    </row>
    <row r="3" spans="1:6" ht="48" thickBot="1">
      <c r="A3" s="26" t="s">
        <v>46</v>
      </c>
      <c r="B3" s="24" t="s">
        <v>27</v>
      </c>
      <c r="C3" s="24" t="s">
        <v>28</v>
      </c>
      <c r="D3" s="24" t="s">
        <v>29</v>
      </c>
      <c r="E3" s="24" t="s">
        <v>30</v>
      </c>
      <c r="F3" s="24" t="s">
        <v>31</v>
      </c>
    </row>
    <row r="4" spans="1:6">
      <c r="A4">
        <v>1986</v>
      </c>
      <c r="B4" s="11">
        <v>6062</v>
      </c>
      <c r="C4" s="45" t="s">
        <v>47</v>
      </c>
      <c r="D4" s="45" t="s">
        <v>47</v>
      </c>
      <c r="E4" s="9">
        <v>9860</v>
      </c>
      <c r="F4" s="9">
        <v>15416</v>
      </c>
    </row>
    <row r="5" spans="1:6">
      <c r="A5">
        <v>1987</v>
      </c>
      <c r="B5" s="45" t="s">
        <v>47</v>
      </c>
      <c r="C5" s="45" t="s">
        <v>47</v>
      </c>
      <c r="D5" s="45" t="s">
        <v>47</v>
      </c>
      <c r="E5" s="45" t="s">
        <v>47</v>
      </c>
      <c r="F5" s="45" t="s">
        <v>47</v>
      </c>
    </row>
    <row r="6" spans="1:6">
      <c r="A6">
        <v>1988</v>
      </c>
      <c r="B6" s="45" t="s">
        <v>47</v>
      </c>
      <c r="C6" s="45" t="s">
        <v>47</v>
      </c>
      <c r="D6" s="45" t="s">
        <v>47</v>
      </c>
      <c r="E6" s="45" t="s">
        <v>47</v>
      </c>
      <c r="F6" s="45" t="s">
        <v>47</v>
      </c>
    </row>
    <row r="7" spans="1:6">
      <c r="A7">
        <v>1989</v>
      </c>
      <c r="B7" s="11">
        <v>4873</v>
      </c>
      <c r="C7" s="9">
        <v>6010</v>
      </c>
      <c r="D7" s="45" t="s">
        <v>47</v>
      </c>
      <c r="E7" s="9">
        <v>10115</v>
      </c>
      <c r="F7" s="9">
        <v>15471</v>
      </c>
    </row>
    <row r="8" spans="1:6">
      <c r="A8">
        <v>1990</v>
      </c>
      <c r="B8" s="11">
        <v>4950.5</v>
      </c>
      <c r="C8" s="9">
        <v>6087.5</v>
      </c>
      <c r="D8" s="45" t="s">
        <v>47</v>
      </c>
      <c r="E8" s="9">
        <v>10356.25</v>
      </c>
      <c r="F8" s="9">
        <v>15743</v>
      </c>
    </row>
    <row r="9" spans="1:6">
      <c r="A9">
        <v>1991</v>
      </c>
      <c r="B9" s="11">
        <v>5797</v>
      </c>
      <c r="C9" s="9">
        <v>6886</v>
      </c>
      <c r="D9" s="45" t="s">
        <v>47</v>
      </c>
      <c r="E9" s="9">
        <v>11629.78</v>
      </c>
      <c r="F9" s="9">
        <v>18365</v>
      </c>
    </row>
    <row r="10" spans="1:6">
      <c r="A10">
        <v>1992</v>
      </c>
      <c r="B10" s="11">
        <v>5832</v>
      </c>
      <c r="C10" s="9">
        <v>6855</v>
      </c>
      <c r="D10" s="45" t="s">
        <v>47</v>
      </c>
      <c r="E10" s="9">
        <v>11697</v>
      </c>
      <c r="F10" s="9">
        <v>18402</v>
      </c>
    </row>
    <row r="11" spans="1:6">
      <c r="A11">
        <v>1993</v>
      </c>
      <c r="B11" s="11">
        <v>5608</v>
      </c>
      <c r="C11" s="9">
        <v>6783.27</v>
      </c>
      <c r="D11" s="45" t="s">
        <v>47</v>
      </c>
      <c r="E11" s="9">
        <v>11493.98</v>
      </c>
      <c r="F11" s="9">
        <v>18122</v>
      </c>
    </row>
    <row r="12" spans="1:6">
      <c r="A12">
        <v>1994</v>
      </c>
      <c r="B12" s="11">
        <v>4927</v>
      </c>
      <c r="C12" s="9">
        <v>6770.3</v>
      </c>
      <c r="D12" s="45" t="s">
        <v>47</v>
      </c>
      <c r="E12" s="9">
        <v>10810.99</v>
      </c>
      <c r="F12" s="9">
        <v>17215</v>
      </c>
    </row>
    <row r="13" spans="1:6">
      <c r="A13">
        <v>1995</v>
      </c>
      <c r="B13" s="11">
        <v>4927</v>
      </c>
      <c r="C13" s="9">
        <v>6789</v>
      </c>
      <c r="D13" s="45" t="s">
        <v>47</v>
      </c>
      <c r="E13" s="9">
        <v>10800</v>
      </c>
      <c r="F13" s="9">
        <v>17367</v>
      </c>
    </row>
    <row r="14" spans="1:6">
      <c r="A14">
        <v>1996</v>
      </c>
      <c r="B14" s="11">
        <v>4927</v>
      </c>
      <c r="C14" s="9">
        <v>6789</v>
      </c>
      <c r="D14" s="45" t="s">
        <v>47</v>
      </c>
      <c r="E14" s="9">
        <v>10793</v>
      </c>
      <c r="F14" s="9">
        <v>17367</v>
      </c>
    </row>
    <row r="15" spans="1:6">
      <c r="A15">
        <v>1997</v>
      </c>
      <c r="B15" s="11">
        <v>4955</v>
      </c>
      <c r="C15" s="9">
        <v>6817.44</v>
      </c>
      <c r="D15" s="45" t="s">
        <v>47</v>
      </c>
      <c r="E15" s="9">
        <v>10868.72</v>
      </c>
      <c r="F15" s="9">
        <v>17437</v>
      </c>
    </row>
    <row r="16" spans="1:6">
      <c r="A16">
        <v>1998</v>
      </c>
      <c r="B16" s="11">
        <v>5023</v>
      </c>
      <c r="C16" s="9">
        <v>6885.92</v>
      </c>
      <c r="D16" s="45" t="s">
        <v>47</v>
      </c>
      <c r="E16" s="9">
        <v>11088</v>
      </c>
      <c r="F16" s="9">
        <v>17716.02</v>
      </c>
    </row>
    <row r="17" spans="1:6">
      <c r="A17">
        <v>1999</v>
      </c>
      <c r="B17" s="11">
        <v>5023</v>
      </c>
      <c r="C17" s="9">
        <v>7060.88</v>
      </c>
      <c r="D17" s="45" t="s">
        <v>47</v>
      </c>
      <c r="E17" s="9">
        <v>11375.359999999999</v>
      </c>
      <c r="F17" s="9">
        <v>17919.04</v>
      </c>
    </row>
    <row r="18" spans="1:6">
      <c r="A18">
        <v>2000</v>
      </c>
      <c r="B18" s="11">
        <v>5026</v>
      </c>
      <c r="C18" s="9">
        <v>7587.4</v>
      </c>
      <c r="D18" s="45" t="s">
        <v>47</v>
      </c>
      <c r="E18" s="9">
        <v>11526.820000000002</v>
      </c>
      <c r="F18" s="9">
        <v>18268.04</v>
      </c>
    </row>
    <row r="19" spans="1:6">
      <c r="A19">
        <v>2001</v>
      </c>
      <c r="B19" s="11">
        <v>5030</v>
      </c>
      <c r="C19" s="9">
        <v>7595.82</v>
      </c>
      <c r="D19" s="45" t="s">
        <v>47</v>
      </c>
      <c r="E19" s="9">
        <v>11619</v>
      </c>
      <c r="F19" s="9">
        <v>18394.52</v>
      </c>
    </row>
    <row r="20" spans="1:6">
      <c r="A20">
        <v>2002</v>
      </c>
      <c r="B20" s="11">
        <v>5034</v>
      </c>
      <c r="C20" s="9">
        <v>7601.39</v>
      </c>
      <c r="D20" s="45" t="s">
        <v>47</v>
      </c>
      <c r="E20" s="9">
        <v>11634</v>
      </c>
      <c r="F20" s="9">
        <v>18412</v>
      </c>
    </row>
    <row r="21" spans="1:6">
      <c r="A21">
        <v>2003</v>
      </c>
      <c r="B21" s="11">
        <v>5038.5</v>
      </c>
      <c r="C21" s="9">
        <v>7742.77</v>
      </c>
      <c r="D21" s="45" t="s">
        <v>47</v>
      </c>
      <c r="E21" s="9">
        <v>11897</v>
      </c>
      <c r="F21" s="9">
        <v>18778.48</v>
      </c>
    </row>
    <row r="22" spans="1:6">
      <c r="A22">
        <v>2004</v>
      </c>
      <c r="B22" s="11">
        <v>5044</v>
      </c>
      <c r="C22" s="9">
        <v>7846.25</v>
      </c>
      <c r="D22" s="45" t="s">
        <v>47</v>
      </c>
      <c r="E22" s="9">
        <v>12150.96</v>
      </c>
      <c r="F22" s="9">
        <v>19166.419999999998</v>
      </c>
    </row>
    <row r="23" spans="1:6">
      <c r="A23">
        <v>2005</v>
      </c>
      <c r="B23" s="11">
        <v>5050</v>
      </c>
      <c r="C23" s="9">
        <v>7851</v>
      </c>
      <c r="D23" s="45" t="s">
        <v>47</v>
      </c>
      <c r="E23" s="9">
        <v>12326</v>
      </c>
      <c r="F23" s="9">
        <v>19497</v>
      </c>
    </row>
    <row r="24" spans="1:6">
      <c r="A24">
        <v>2006</v>
      </c>
      <c r="B24" s="11">
        <v>5453.5</v>
      </c>
      <c r="C24" s="9">
        <v>8508.74</v>
      </c>
      <c r="D24" s="9">
        <v>12543.34</v>
      </c>
      <c r="E24" s="9">
        <v>14107.5</v>
      </c>
      <c r="F24" s="9">
        <v>21836.9</v>
      </c>
    </row>
    <row r="25" spans="1:6">
      <c r="A25">
        <v>2007</v>
      </c>
      <c r="B25" s="11">
        <v>5058.5</v>
      </c>
      <c r="C25" s="9">
        <v>8440</v>
      </c>
      <c r="D25" s="9">
        <v>12761.56</v>
      </c>
      <c r="E25" s="9">
        <v>13703.46</v>
      </c>
      <c r="F25" s="9">
        <v>20318.88</v>
      </c>
    </row>
    <row r="26" spans="1:6">
      <c r="A26">
        <v>2008</v>
      </c>
      <c r="B26" s="11">
        <v>5425.5</v>
      </c>
      <c r="C26" s="9">
        <v>8776.3799999999992</v>
      </c>
      <c r="D26" s="9">
        <v>13377.1</v>
      </c>
      <c r="E26" s="9">
        <v>14094.46</v>
      </c>
      <c r="F26" s="9">
        <v>20709.88</v>
      </c>
    </row>
    <row r="27" spans="1:6">
      <c r="A27">
        <v>2009</v>
      </c>
      <c r="B27" s="11">
        <v>7241</v>
      </c>
      <c r="C27" s="9">
        <v>9433.34</v>
      </c>
      <c r="D27" s="9">
        <v>14297.08</v>
      </c>
      <c r="E27" s="9">
        <v>15748.98</v>
      </c>
      <c r="F27" s="9">
        <v>22100.92</v>
      </c>
    </row>
    <row r="28" spans="1:6">
      <c r="A28">
        <v>2010</v>
      </c>
      <c r="B28" s="11">
        <v>7245</v>
      </c>
      <c r="C28" s="9">
        <v>9444.67</v>
      </c>
      <c r="D28" s="9">
        <v>14613.69</v>
      </c>
      <c r="E28" s="9">
        <v>15809.48</v>
      </c>
      <c r="F28" s="9">
        <v>22222</v>
      </c>
    </row>
    <row r="29" spans="1:6">
      <c r="A29">
        <v>2011</v>
      </c>
      <c r="B29" s="11">
        <v>7247.5</v>
      </c>
      <c r="C29" s="9">
        <v>9452.0499999999993</v>
      </c>
      <c r="D29" s="9">
        <v>14623.57</v>
      </c>
      <c r="E29" s="9">
        <v>15852</v>
      </c>
      <c r="F29" s="9">
        <v>22297</v>
      </c>
    </row>
    <row r="30" spans="1:6">
      <c r="A30">
        <v>2012</v>
      </c>
      <c r="B30" s="11">
        <v>7649</v>
      </c>
      <c r="C30" s="9">
        <v>9850</v>
      </c>
      <c r="D30" s="9">
        <v>18228</v>
      </c>
      <c r="E30" s="9">
        <v>16333</v>
      </c>
      <c r="F30" s="9">
        <v>22856</v>
      </c>
    </row>
    <row r="31" spans="1:6">
      <c r="A31">
        <v>2013</v>
      </c>
      <c r="B31" s="11">
        <v>7786.5</v>
      </c>
      <c r="C31" s="9">
        <v>9987.59</v>
      </c>
      <c r="D31" s="9">
        <v>19446.169999999998</v>
      </c>
      <c r="E31" s="9">
        <v>16563.96</v>
      </c>
      <c r="F31" s="9">
        <v>23174.880000000001</v>
      </c>
    </row>
    <row r="32" spans="1:6">
      <c r="A32">
        <v>2014</v>
      </c>
      <c r="B32" s="11">
        <v>7791</v>
      </c>
      <c r="C32" s="9">
        <v>9994</v>
      </c>
      <c r="D32" s="9">
        <v>19463</v>
      </c>
      <c r="E32" s="9">
        <v>16626</v>
      </c>
      <c r="F32" s="9">
        <v>23293</v>
      </c>
    </row>
    <row r="33" spans="1:6">
      <c r="A33">
        <v>2015</v>
      </c>
      <c r="B33" s="11">
        <v>7794</v>
      </c>
      <c r="C33" s="9">
        <v>9997</v>
      </c>
      <c r="D33" s="9">
        <v>19468</v>
      </c>
      <c r="E33" s="9">
        <v>17403</v>
      </c>
      <c r="F33" s="9">
        <v>24841</v>
      </c>
    </row>
    <row r="34" spans="1:6">
      <c r="A34">
        <v>2016</v>
      </c>
      <c r="B34" s="11">
        <v>7798</v>
      </c>
      <c r="C34" s="9">
        <v>9998.35</v>
      </c>
      <c r="D34" s="9">
        <v>19474</v>
      </c>
      <c r="E34" s="9">
        <v>18415.96</v>
      </c>
      <c r="F34" s="9">
        <v>26738.48</v>
      </c>
    </row>
    <row r="35" spans="1:6">
      <c r="A35">
        <v>2017</v>
      </c>
      <c r="B35" s="11">
        <v>8027</v>
      </c>
      <c r="C35" s="9">
        <v>10224.950000000001</v>
      </c>
      <c r="D35" s="9">
        <v>19705</v>
      </c>
      <c r="E35" s="9">
        <v>19742.5</v>
      </c>
      <c r="F35" s="9">
        <v>28988.5</v>
      </c>
    </row>
    <row r="36" spans="1:6">
      <c r="A36">
        <v>2018</v>
      </c>
      <c r="B36" s="11">
        <v>8106</v>
      </c>
      <c r="C36" s="9">
        <v>10301.34</v>
      </c>
      <c r="D36" s="9">
        <v>19786</v>
      </c>
      <c r="E36" s="9">
        <v>19927</v>
      </c>
      <c r="F36" s="9">
        <v>29237.5</v>
      </c>
    </row>
    <row r="37" spans="1:6">
      <c r="A37">
        <v>2019</v>
      </c>
      <c r="B37" s="11">
        <v>9377</v>
      </c>
      <c r="C37" s="9">
        <v>10836.95</v>
      </c>
      <c r="D37" s="9">
        <v>20808</v>
      </c>
      <c r="E37" s="9">
        <v>22735</v>
      </c>
      <c r="F37" s="9">
        <v>33159</v>
      </c>
    </row>
    <row r="38" spans="1:6">
      <c r="A38">
        <v>2020</v>
      </c>
      <c r="B38" s="20">
        <v>10013</v>
      </c>
      <c r="C38" s="9">
        <v>11475.98</v>
      </c>
      <c r="D38" s="9">
        <v>21600</v>
      </c>
      <c r="E38" s="9">
        <v>24528.48</v>
      </c>
      <c r="F38" s="9">
        <v>35752.44</v>
      </c>
    </row>
    <row r="39" spans="1:6">
      <c r="A39">
        <v>2021</v>
      </c>
      <c r="B39" s="27">
        <v>9727.5</v>
      </c>
      <c r="C39" s="9">
        <v>11194.58</v>
      </c>
      <c r="D39" s="9">
        <v>21163.5</v>
      </c>
      <c r="E39" s="9">
        <v>24891</v>
      </c>
      <c r="F39" s="9">
        <v>34574</v>
      </c>
    </row>
    <row r="40" spans="1:6">
      <c r="A40">
        <v>2022</v>
      </c>
      <c r="B40" s="27">
        <v>9799.75</v>
      </c>
      <c r="C40" s="9">
        <v>11268.27</v>
      </c>
      <c r="D40" s="9">
        <v>21319.25</v>
      </c>
      <c r="E40" s="9">
        <v>24078.25</v>
      </c>
      <c r="F40" s="9">
        <v>35080.25</v>
      </c>
    </row>
    <row r="41" spans="1:6">
      <c r="A41">
        <v>2023</v>
      </c>
      <c r="B41" s="27">
        <v>11262.25</v>
      </c>
      <c r="C41" s="9">
        <v>12819.71</v>
      </c>
      <c r="D41" s="9">
        <v>23472.75</v>
      </c>
      <c r="E41" s="9">
        <v>26969.25</v>
      </c>
      <c r="F41" s="9">
        <v>39278.75</v>
      </c>
    </row>
    <row r="42" spans="1:6">
      <c r="A42">
        <v>2024</v>
      </c>
      <c r="B42" s="27">
        <v>11088.5</v>
      </c>
      <c r="C42" s="9">
        <v>12714.39</v>
      </c>
      <c r="D42" s="9">
        <v>23731.5</v>
      </c>
      <c r="E42" s="9">
        <v>26769.5</v>
      </c>
      <c r="F42" s="9">
        <v>39021.5</v>
      </c>
    </row>
    <row r="43" spans="1:6" ht="15.75" thickBot="1">
      <c r="A43">
        <v>2025</v>
      </c>
      <c r="B43" s="27">
        <v>10901.5</v>
      </c>
      <c r="C43" s="9">
        <v>12553.1</v>
      </c>
      <c r="D43" s="9">
        <v>23791</v>
      </c>
      <c r="E43" s="9">
        <v>26826</v>
      </c>
      <c r="F43" s="9">
        <v>39207</v>
      </c>
    </row>
    <row r="44" spans="1:6">
      <c r="A44" s="32"/>
      <c r="B44" s="33"/>
      <c r="C44" s="34"/>
      <c r="D44" s="34"/>
      <c r="E44" s="34"/>
      <c r="F44" s="34"/>
    </row>
    <row r="45" spans="1:6" ht="69" customHeight="1">
      <c r="A45" s="63" t="s">
        <v>44</v>
      </c>
      <c r="B45" s="63"/>
      <c r="C45" s="63"/>
      <c r="D45" s="63"/>
      <c r="E45" s="63"/>
      <c r="F45" s="63"/>
    </row>
    <row r="46" spans="1:6">
      <c r="A46" s="71" t="s">
        <v>16</v>
      </c>
      <c r="B46" s="71"/>
      <c r="C46" s="71"/>
      <c r="D46" s="71"/>
      <c r="E46" s="71"/>
      <c r="F46" s="71"/>
    </row>
  </sheetData>
  <mergeCells count="4">
    <mergeCell ref="A1:F1"/>
    <mergeCell ref="A2:F2"/>
    <mergeCell ref="A45:F45"/>
    <mergeCell ref="A46:F46"/>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workbookViewId="0">
      <selection sqref="A1:F1"/>
    </sheetView>
  </sheetViews>
  <sheetFormatPr defaultColWidth="8.85546875" defaultRowHeight="15"/>
  <cols>
    <col min="1" max="1" width="39.85546875" customWidth="1"/>
    <col min="2" max="6" width="18.7109375" customWidth="1"/>
  </cols>
  <sheetData>
    <row r="1" spans="1:6">
      <c r="A1" s="64" t="s">
        <v>49</v>
      </c>
      <c r="B1" s="64"/>
      <c r="C1" s="64"/>
      <c r="D1" s="64"/>
      <c r="E1" s="64"/>
      <c r="F1" s="64"/>
    </row>
    <row r="2" spans="1:6" ht="45.75" customHeight="1" thickBot="1">
      <c r="A2" s="63" t="s">
        <v>9</v>
      </c>
      <c r="B2" s="63"/>
      <c r="C2" s="63"/>
      <c r="D2" s="63"/>
      <c r="E2" s="63"/>
      <c r="F2" s="63"/>
    </row>
    <row r="3" spans="1:6" s="1" customFormat="1" ht="48" thickBot="1">
      <c r="A3" s="62" t="s">
        <v>50</v>
      </c>
      <c r="B3" s="41" t="s">
        <v>27</v>
      </c>
      <c r="C3" s="41" t="s">
        <v>28</v>
      </c>
      <c r="D3" s="41" t="s">
        <v>29</v>
      </c>
      <c r="E3" s="41" t="s">
        <v>30</v>
      </c>
      <c r="F3" s="41" t="s">
        <v>31</v>
      </c>
    </row>
    <row r="4" spans="1:6" ht="15.75" thickBot="1">
      <c r="A4" s="38" t="s">
        <v>51</v>
      </c>
      <c r="B4" s="60">
        <v>10901.5</v>
      </c>
      <c r="C4" s="61">
        <v>12553.1</v>
      </c>
      <c r="D4" s="61">
        <v>23791</v>
      </c>
      <c r="E4" s="61">
        <v>26826</v>
      </c>
      <c r="F4" s="61">
        <v>39207</v>
      </c>
    </row>
    <row r="5" spans="1:6">
      <c r="A5" s="36" t="s">
        <v>52</v>
      </c>
      <c r="B5" s="37"/>
      <c r="C5" s="37"/>
      <c r="D5" s="37"/>
      <c r="E5" s="37"/>
      <c r="F5" s="37"/>
    </row>
    <row r="6" spans="1:6">
      <c r="A6" s="4" t="s">
        <v>53</v>
      </c>
      <c r="B6" s="6">
        <v>29576.464104758699</v>
      </c>
      <c r="C6" s="6">
        <v>29576.464104758699</v>
      </c>
      <c r="D6" s="6">
        <v>29576.464104758699</v>
      </c>
      <c r="E6" s="6">
        <v>41827.436663990775</v>
      </c>
      <c r="F6" s="6">
        <v>59152.928209517398</v>
      </c>
    </row>
    <row r="7" spans="1:6" ht="15" customHeight="1">
      <c r="A7" s="4" t="s">
        <v>54</v>
      </c>
      <c r="B7" s="7">
        <f>B4-B6</f>
        <v>-18674.964104758699</v>
      </c>
      <c r="C7" s="7">
        <f t="shared" ref="C7:F7" si="0">C4-C6</f>
        <v>-17023.364104758701</v>
      </c>
      <c r="D7" s="7">
        <f t="shared" si="0"/>
        <v>-5785.4641047586992</v>
      </c>
      <c r="E7" s="7">
        <f t="shared" si="0"/>
        <v>-15001.436663990775</v>
      </c>
      <c r="F7" s="7">
        <f t="shared" si="0"/>
        <v>-19945.928209517398</v>
      </c>
    </row>
    <row r="8" spans="1:6" ht="15" customHeight="1" thickBot="1">
      <c r="A8" s="38" t="s">
        <v>55</v>
      </c>
      <c r="B8" s="39">
        <f>B4/B6</f>
        <v>0.36858699408378587</v>
      </c>
      <c r="C8" s="39">
        <f t="shared" ref="C8:F8" si="1">C4/C6</f>
        <v>0.42442869288016993</v>
      </c>
      <c r="D8" s="39">
        <f t="shared" si="1"/>
        <v>0.80438959558293355</v>
      </c>
      <c r="E8" s="39">
        <f t="shared" si="1"/>
        <v>0.64134936633815987</v>
      </c>
      <c r="F8" s="39">
        <f t="shared" si="1"/>
        <v>0.6628074245307064</v>
      </c>
    </row>
    <row r="9" spans="1:6" ht="15" customHeight="1">
      <c r="A9" s="44" t="s">
        <v>56</v>
      </c>
      <c r="B9" s="5"/>
      <c r="C9" s="5"/>
      <c r="D9" s="5"/>
      <c r="E9" s="5"/>
      <c r="F9" s="5"/>
    </row>
    <row r="10" spans="1:6" ht="15" customHeight="1">
      <c r="A10" s="4" t="s">
        <v>57</v>
      </c>
      <c r="B10" s="12">
        <f>B6*0.75</f>
        <v>22182.348078569026</v>
      </c>
      <c r="C10" s="12">
        <f t="shared" ref="C10:F10" si="2">C6*0.75</f>
        <v>22182.348078569026</v>
      </c>
      <c r="D10" s="12">
        <f t="shared" si="2"/>
        <v>22182.348078569026</v>
      </c>
      <c r="E10" s="12">
        <f t="shared" si="2"/>
        <v>31370.577497993079</v>
      </c>
      <c r="F10" s="12">
        <f t="shared" si="2"/>
        <v>44364.696157138053</v>
      </c>
    </row>
    <row r="11" spans="1:6">
      <c r="A11" s="4" t="s">
        <v>58</v>
      </c>
      <c r="B11" s="6">
        <f>B4-B10</f>
        <v>-11280.848078569026</v>
      </c>
      <c r="C11" s="6">
        <f t="shared" ref="C11:F11" si="3">C4-C10</f>
        <v>-9629.2480785690259</v>
      </c>
      <c r="D11" s="6">
        <v>404</v>
      </c>
      <c r="E11" s="6">
        <f t="shared" si="3"/>
        <v>-4544.5774979930793</v>
      </c>
      <c r="F11" s="6">
        <f t="shared" si="3"/>
        <v>-5157.6961571380525</v>
      </c>
    </row>
    <row r="12" spans="1:6" ht="15.75" thickBot="1">
      <c r="A12" s="4" t="s">
        <v>59</v>
      </c>
      <c r="B12" s="13">
        <f>B4/B10</f>
        <v>0.49144932544504777</v>
      </c>
      <c r="C12" s="13">
        <f t="shared" ref="C12:F12" si="4">C4/C10</f>
        <v>0.5659049238402265</v>
      </c>
      <c r="D12" s="13">
        <f t="shared" si="4"/>
        <v>1.0725194607772446</v>
      </c>
      <c r="E12" s="13">
        <f t="shared" si="4"/>
        <v>0.85513248845087986</v>
      </c>
      <c r="F12" s="13">
        <f t="shared" si="4"/>
        <v>0.88374323270760857</v>
      </c>
    </row>
    <row r="13" spans="1:6">
      <c r="A13" s="28" t="s">
        <v>60</v>
      </c>
      <c r="B13" s="29"/>
      <c r="C13" s="29"/>
      <c r="D13" s="29"/>
      <c r="E13" s="29"/>
      <c r="F13" s="29"/>
    </row>
    <row r="14" spans="1:6">
      <c r="A14" s="4" t="s">
        <v>61</v>
      </c>
      <c r="B14" s="6">
        <v>31959.300186451208</v>
      </c>
      <c r="C14" s="6">
        <v>31959.300186451208</v>
      </c>
      <c r="D14" s="6">
        <v>31959.300186451208</v>
      </c>
      <c r="E14" s="6">
        <v>45197.351149782466</v>
      </c>
      <c r="F14" s="6">
        <v>63918.600372902416</v>
      </c>
    </row>
    <row r="15" spans="1:6">
      <c r="A15" s="4" t="s">
        <v>62</v>
      </c>
      <c r="B15" s="6">
        <f>B4-B14</f>
        <v>-21057.800186451208</v>
      </c>
      <c r="C15" s="6">
        <f t="shared" ref="C15:F15" si="5">C4-C14</f>
        <v>-19406.200186451206</v>
      </c>
      <c r="D15" s="6">
        <f t="shared" si="5"/>
        <v>-8168.300186451208</v>
      </c>
      <c r="E15" s="6">
        <f t="shared" si="5"/>
        <v>-18371.351149782466</v>
      </c>
      <c r="F15" s="6">
        <f t="shared" si="5"/>
        <v>-24711.600372902416</v>
      </c>
    </row>
    <row r="16" spans="1:6" ht="15.75" thickBot="1">
      <c r="A16" s="38" t="s">
        <v>63</v>
      </c>
      <c r="B16" s="39">
        <f>B4/B14</f>
        <v>0.34110571684612701</v>
      </c>
      <c r="C16" s="39">
        <f t="shared" ref="C16:F16" si="6">C4/C14</f>
        <v>0.39278394479118628</v>
      </c>
      <c r="D16" s="39">
        <f t="shared" si="6"/>
        <v>0.74441554918921315</v>
      </c>
      <c r="E16" s="39">
        <f t="shared" si="6"/>
        <v>0.59353035781011942</v>
      </c>
      <c r="F16" s="39">
        <f t="shared" si="6"/>
        <v>0.61338952622969778</v>
      </c>
    </row>
    <row r="17" spans="1:6">
      <c r="A17" s="36" t="s">
        <v>64</v>
      </c>
      <c r="B17" s="37"/>
      <c r="C17" s="37"/>
      <c r="D17" s="37"/>
      <c r="E17" s="37"/>
      <c r="F17" s="37"/>
    </row>
    <row r="18" spans="1:6">
      <c r="A18" s="4" t="s">
        <v>65</v>
      </c>
      <c r="B18" s="6">
        <v>26440</v>
      </c>
      <c r="C18" s="6">
        <v>26440</v>
      </c>
      <c r="D18" s="6">
        <v>26440</v>
      </c>
      <c r="E18" s="6">
        <v>32179</v>
      </c>
      <c r="F18" s="6">
        <v>49991</v>
      </c>
    </row>
    <row r="19" spans="1:6" ht="15" customHeight="1">
      <c r="A19" s="4" t="s">
        <v>66</v>
      </c>
      <c r="B19" s="6">
        <f>B4-B18</f>
        <v>-15538.5</v>
      </c>
      <c r="C19" s="6">
        <f t="shared" ref="C19:F19" si="7">C4-C18</f>
        <v>-13886.9</v>
      </c>
      <c r="D19" s="6">
        <f t="shared" si="7"/>
        <v>-2649</v>
      </c>
      <c r="E19" s="6">
        <f t="shared" si="7"/>
        <v>-5353</v>
      </c>
      <c r="F19" s="6">
        <f t="shared" si="7"/>
        <v>-10784</v>
      </c>
    </row>
    <row r="20" spans="1:6" ht="15.75" thickBot="1">
      <c r="A20" s="4" t="s">
        <v>67</v>
      </c>
      <c r="B20" s="5">
        <f>B4/B18</f>
        <v>0.41231089258698939</v>
      </c>
      <c r="C20" s="5">
        <f t="shared" ref="C20:F20" si="8">C4/C18</f>
        <v>0.47477685325264751</v>
      </c>
      <c r="D20" s="5">
        <f t="shared" si="8"/>
        <v>0.89981089258698943</v>
      </c>
      <c r="E20" s="5">
        <f t="shared" si="8"/>
        <v>0.83364927437148451</v>
      </c>
      <c r="F20" s="5">
        <f t="shared" si="8"/>
        <v>0.7842811706107099</v>
      </c>
    </row>
    <row r="21" spans="1:6">
      <c r="A21" s="30"/>
      <c r="B21" s="31"/>
      <c r="C21" s="31"/>
      <c r="D21" s="31"/>
      <c r="E21" s="31"/>
      <c r="F21" s="31"/>
    </row>
    <row r="22" spans="1:6" ht="68.25" customHeight="1">
      <c r="A22" s="63" t="s">
        <v>44</v>
      </c>
      <c r="B22" s="63"/>
      <c r="C22" s="63"/>
      <c r="D22" s="63"/>
      <c r="E22" s="63"/>
      <c r="F22" s="63"/>
    </row>
    <row r="23" spans="1:6">
      <c r="A23" s="71" t="s">
        <v>16</v>
      </c>
      <c r="B23" s="71"/>
      <c r="C23" s="71"/>
      <c r="D23" s="71"/>
      <c r="E23" s="71"/>
      <c r="F23" s="71"/>
    </row>
  </sheetData>
  <mergeCells count="4">
    <mergeCell ref="A23:F23"/>
    <mergeCell ref="A22:F22"/>
    <mergeCell ref="A2:F2"/>
    <mergeCell ref="A1:F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8224-A234-5344-B7CD-FA6562F7DDBD}">
  <dimension ref="A1:H30"/>
  <sheetViews>
    <sheetView workbookViewId="0">
      <selection sqref="A1:G1"/>
    </sheetView>
  </sheetViews>
  <sheetFormatPr defaultColWidth="11.42578125" defaultRowHeight="15"/>
  <cols>
    <col min="1" max="2" width="8.7109375" customWidth="1"/>
    <col min="3" max="7" width="20.7109375" customWidth="1"/>
  </cols>
  <sheetData>
    <row r="1" spans="1:8">
      <c r="A1" s="64" t="s">
        <v>68</v>
      </c>
      <c r="B1" s="64"/>
      <c r="C1" s="64"/>
      <c r="D1" s="64"/>
      <c r="E1" s="64"/>
      <c r="F1" s="64"/>
      <c r="G1" s="64"/>
    </row>
    <row r="2" spans="1:8" ht="33" customHeight="1" thickBot="1">
      <c r="A2" s="63" t="s">
        <v>69</v>
      </c>
      <c r="B2" s="63"/>
      <c r="C2" s="63"/>
      <c r="D2" s="63"/>
      <c r="E2" s="63"/>
      <c r="F2" s="63"/>
      <c r="G2" s="63"/>
    </row>
    <row r="3" spans="1:8" ht="51.75" customHeight="1" thickBot="1">
      <c r="A3" s="42" t="s">
        <v>46</v>
      </c>
      <c r="B3" s="41" t="s">
        <v>70</v>
      </c>
      <c r="C3" s="41" t="s">
        <v>27</v>
      </c>
      <c r="D3" s="41" t="s">
        <v>28</v>
      </c>
      <c r="E3" s="41" t="s">
        <v>29</v>
      </c>
      <c r="F3" s="41" t="s">
        <v>30</v>
      </c>
      <c r="G3" s="41" t="s">
        <v>31</v>
      </c>
    </row>
    <row r="4" spans="1:8">
      <c r="A4">
        <v>2002</v>
      </c>
      <c r="B4" s="70" t="s">
        <v>71</v>
      </c>
      <c r="C4" s="18">
        <v>0.3584576494463631</v>
      </c>
      <c r="D4" s="18">
        <v>0.54127461103001395</v>
      </c>
      <c r="E4" s="47" t="s">
        <v>47</v>
      </c>
      <c r="F4" s="18">
        <v>0.58578561557477082</v>
      </c>
      <c r="G4" s="18">
        <v>0.65553458895574468</v>
      </c>
      <c r="H4" s="51"/>
    </row>
    <row r="5" spans="1:8">
      <c r="A5">
        <v>2003</v>
      </c>
      <c r="B5" s="67"/>
      <c r="C5" s="18">
        <v>0.34943477356266039</v>
      </c>
      <c r="D5" s="18">
        <v>0.53698384076565642</v>
      </c>
      <c r="E5" s="47" t="s">
        <v>47</v>
      </c>
      <c r="F5" s="18">
        <v>0.58342807238895589</v>
      </c>
      <c r="G5" s="18">
        <v>0.6511713711075664</v>
      </c>
      <c r="H5" s="51"/>
    </row>
    <row r="6" spans="1:8">
      <c r="A6">
        <v>2004</v>
      </c>
      <c r="B6" s="67"/>
      <c r="C6" s="18">
        <v>0.34775414526526249</v>
      </c>
      <c r="D6" s="18">
        <v>0.5409528077493192</v>
      </c>
      <c r="E6" s="47" t="s">
        <v>47</v>
      </c>
      <c r="F6" s="18">
        <v>0.59236969312465027</v>
      </c>
      <c r="G6" s="18">
        <v>0.6607059877968906</v>
      </c>
      <c r="H6" s="51"/>
    </row>
    <row r="7" spans="1:8">
      <c r="A7">
        <v>2005</v>
      </c>
      <c r="B7" s="67"/>
      <c r="C7" s="18">
        <v>0.33968990683752059</v>
      </c>
      <c r="D7" s="18">
        <v>0.52810009080819287</v>
      </c>
      <c r="E7" s="47" t="s">
        <v>47</v>
      </c>
      <c r="F7" s="18">
        <v>0.58627102444458246</v>
      </c>
      <c r="G7" s="18">
        <v>0.65573605085258801</v>
      </c>
      <c r="H7" s="51"/>
    </row>
    <row r="8" spans="1:8">
      <c r="A8">
        <v>2006</v>
      </c>
      <c r="B8" s="67"/>
      <c r="C8" s="18">
        <v>0.35287456727813904</v>
      </c>
      <c r="D8" s="18">
        <v>0.55056714872690804</v>
      </c>
      <c r="E8" s="18">
        <v>0.81163026950079264</v>
      </c>
      <c r="F8" s="18">
        <v>0.64547600476166933</v>
      </c>
      <c r="G8" s="18">
        <v>0.70649001908829145</v>
      </c>
      <c r="H8" s="51"/>
    </row>
    <row r="9" spans="1:8">
      <c r="A9" s="49">
        <v>2007</v>
      </c>
      <c r="B9" s="68"/>
      <c r="C9" s="50">
        <v>0.31531868474364966</v>
      </c>
      <c r="D9" s="50">
        <v>0.52610254012778557</v>
      </c>
      <c r="E9" s="50">
        <v>0.79548449431198376</v>
      </c>
      <c r="F9" s="50">
        <v>0.6040086951359579</v>
      </c>
      <c r="G9" s="50">
        <v>0.63328284244974287</v>
      </c>
      <c r="H9" s="51"/>
    </row>
    <row r="10" spans="1:8">
      <c r="A10">
        <v>2008</v>
      </c>
      <c r="B10" s="67" t="s">
        <v>72</v>
      </c>
      <c r="C10" s="18">
        <v>0.30504329247722928</v>
      </c>
      <c r="D10" s="18">
        <v>0.49344315753963786</v>
      </c>
      <c r="E10" s="18">
        <v>0.75211402226470259</v>
      </c>
      <c r="F10" s="18">
        <v>0.56034455432151953</v>
      </c>
      <c r="G10" s="18">
        <v>0.58219610929944898</v>
      </c>
    </row>
    <row r="11" spans="1:8">
      <c r="A11">
        <v>2009</v>
      </c>
      <c r="B11" s="67"/>
      <c r="C11" s="18">
        <v>0.39361817786475323</v>
      </c>
      <c r="D11" s="18">
        <v>0.51279299847793003</v>
      </c>
      <c r="E11" s="18">
        <v>0.77718417047184174</v>
      </c>
      <c r="F11" s="18">
        <v>0.60536043459291755</v>
      </c>
      <c r="G11" s="18">
        <v>0.6006990650141335</v>
      </c>
    </row>
    <row r="12" spans="1:8">
      <c r="A12">
        <v>2010</v>
      </c>
      <c r="B12" s="67"/>
      <c r="C12" s="18">
        <v>0.40459038364885241</v>
      </c>
      <c r="D12" s="18">
        <v>0.52742893840397609</v>
      </c>
      <c r="E12" s="18">
        <v>0.81608812196347802</v>
      </c>
      <c r="F12" s="18">
        <v>0.62428047774798112</v>
      </c>
      <c r="G12" s="18">
        <v>0.62048360976154582</v>
      </c>
    </row>
    <row r="13" spans="1:8">
      <c r="A13">
        <v>2011</v>
      </c>
      <c r="B13" s="67"/>
      <c r="C13" s="18">
        <v>0.39022748687575715</v>
      </c>
      <c r="D13" s="18">
        <v>0.50892717727823389</v>
      </c>
      <c r="E13" s="18">
        <v>0.78737757437070932</v>
      </c>
      <c r="F13" s="18">
        <v>0.60352977226378524</v>
      </c>
      <c r="G13" s="18">
        <v>0.60026921523758248</v>
      </c>
    </row>
    <row r="14" spans="1:8">
      <c r="A14">
        <v>2012</v>
      </c>
      <c r="B14" s="67"/>
      <c r="C14" s="18">
        <v>0.40391825526746583</v>
      </c>
      <c r="D14" s="18">
        <v>0.52014574642234779</v>
      </c>
      <c r="E14" s="18">
        <v>0.96256006759254364</v>
      </c>
      <c r="F14" s="18">
        <v>0.60987353103025188</v>
      </c>
      <c r="G14" s="18">
        <v>0.60347467919945086</v>
      </c>
    </row>
    <row r="15" spans="1:8">
      <c r="A15">
        <v>2013</v>
      </c>
      <c r="B15" s="67"/>
      <c r="C15" s="18">
        <v>0.40286113410596025</v>
      </c>
      <c r="D15" s="18">
        <v>0.51674203228476823</v>
      </c>
      <c r="E15" s="18">
        <v>1.0061139279801323</v>
      </c>
      <c r="F15" s="18">
        <v>0.60598553597385785</v>
      </c>
      <c r="G15" s="18">
        <v>0.59951572847682122</v>
      </c>
    </row>
    <row r="16" spans="1:8">
      <c r="A16">
        <v>2014</v>
      </c>
      <c r="B16" s="67"/>
      <c r="C16" s="18">
        <v>0.3966702306399878</v>
      </c>
      <c r="D16" s="18">
        <v>0.50883356244590394</v>
      </c>
      <c r="E16" s="18">
        <v>0.99093732498345299</v>
      </c>
      <c r="F16" s="18">
        <v>0.59856205610750668</v>
      </c>
      <c r="G16" s="18">
        <v>0.59296878977648793</v>
      </c>
    </row>
    <row r="17" spans="1:7">
      <c r="A17">
        <v>2015</v>
      </c>
      <c r="B17" s="67"/>
      <c r="C17" s="18">
        <v>0.38395034360452229</v>
      </c>
      <c r="D17" s="18">
        <v>0.49247518411783542</v>
      </c>
      <c r="E17" s="18">
        <v>0.95903839996059015</v>
      </c>
      <c r="F17" s="18">
        <v>0.60621095657476709</v>
      </c>
      <c r="G17" s="18">
        <v>0.61186236114190007</v>
      </c>
    </row>
    <row r="18" spans="1:7">
      <c r="A18">
        <v>2016</v>
      </c>
      <c r="B18" s="67"/>
      <c r="C18" s="18">
        <v>0.38575315359881274</v>
      </c>
      <c r="D18" s="18">
        <v>0.4946005441503834</v>
      </c>
      <c r="E18" s="18">
        <v>0.96334405144694535</v>
      </c>
      <c r="F18" s="18">
        <v>0.64417760069553354</v>
      </c>
      <c r="G18" s="18">
        <v>0.66135246104377932</v>
      </c>
    </row>
    <row r="19" spans="1:7">
      <c r="A19" s="49">
        <v>2017</v>
      </c>
      <c r="B19" s="68"/>
      <c r="C19" s="50">
        <v>0.39928370681722086</v>
      </c>
      <c r="D19" s="50">
        <v>0.50861541522620446</v>
      </c>
      <c r="E19" s="50">
        <v>0.9801775810182306</v>
      </c>
      <c r="F19" s="50">
        <v>0.69440921369788422</v>
      </c>
      <c r="G19" s="50">
        <v>0.72098142114557162</v>
      </c>
    </row>
    <row r="20" spans="1:7">
      <c r="A20">
        <v>2018</v>
      </c>
      <c r="B20" s="69" t="s">
        <v>73</v>
      </c>
      <c r="C20" s="18">
        <v>0.3353120023164905</v>
      </c>
      <c r="D20" s="18">
        <v>0.42612422180396697</v>
      </c>
      <c r="E20" s="18">
        <v>0.81846573869159656</v>
      </c>
      <c r="F20" s="18">
        <v>0.58286693949013768</v>
      </c>
      <c r="G20" s="18">
        <v>0.60471778113301211</v>
      </c>
    </row>
    <row r="21" spans="1:7">
      <c r="A21">
        <v>2019</v>
      </c>
      <c r="B21" s="67"/>
      <c r="C21" s="18">
        <v>0.3791597590069144</v>
      </c>
      <c r="D21" s="18">
        <v>0.43819295620880677</v>
      </c>
      <c r="E21" s="18">
        <v>0.84137317536694833</v>
      </c>
      <c r="F21" s="18">
        <v>0.6500373082477926</v>
      </c>
      <c r="G21" s="18">
        <v>0.67039343334276813</v>
      </c>
    </row>
    <row r="22" spans="1:7">
      <c r="A22">
        <v>2020</v>
      </c>
      <c r="B22" s="67"/>
      <c r="C22" s="19">
        <v>0.39855246321177223</v>
      </c>
      <c r="D22" s="19">
        <v>0.45705294305822136</v>
      </c>
      <c r="E22" s="19">
        <v>0.86188419705694175</v>
      </c>
      <c r="F22" s="19">
        <v>0.69161002092405133</v>
      </c>
      <c r="G22" s="19">
        <v>0.71297490752774173</v>
      </c>
    </row>
    <row r="23" spans="1:7">
      <c r="A23">
        <v>2021</v>
      </c>
      <c r="B23" s="67"/>
      <c r="C23" s="19">
        <v>0.37543419529139299</v>
      </c>
      <c r="D23" s="19">
        <v>0.43205634890003858</v>
      </c>
      <c r="E23" s="19">
        <v>0.81680818216904671</v>
      </c>
      <c r="F23" s="19">
        <v>0.67930243982315375</v>
      </c>
      <c r="G23" s="19">
        <v>0.66719413353917412</v>
      </c>
    </row>
    <row r="24" spans="1:7">
      <c r="A24" s="49">
        <v>2022</v>
      </c>
      <c r="B24" s="68"/>
      <c r="C24" s="50">
        <v>0.35142816158935603</v>
      </c>
      <c r="D24" s="50">
        <v>0.40409065643434799</v>
      </c>
      <c r="E24" s="50">
        <v>0.76452815979630995</v>
      </c>
      <c r="F24" s="50">
        <v>0.61056440996593198</v>
      </c>
      <c r="G24" s="50">
        <v>0.629005217765505</v>
      </c>
    </row>
    <row r="25" spans="1:7">
      <c r="A25">
        <v>2023</v>
      </c>
      <c r="B25" s="67" t="s">
        <v>74</v>
      </c>
      <c r="C25" s="19">
        <v>0.39850149496665077</v>
      </c>
      <c r="D25" s="19">
        <v>0.45361038869132914</v>
      </c>
      <c r="E25" s="19">
        <v>0.83055570298816406</v>
      </c>
      <c r="F25" s="19">
        <v>0.67477450094705849</v>
      </c>
      <c r="G25" s="19">
        <v>0.69491622879181925</v>
      </c>
    </row>
    <row r="26" spans="1:7">
      <c r="A26">
        <v>2024</v>
      </c>
      <c r="B26" s="67"/>
      <c r="C26" s="19">
        <v>0.38341977869986171</v>
      </c>
      <c r="D26" s="19">
        <v>0.43964004149377589</v>
      </c>
      <c r="E26" s="19">
        <v>0.82059128630705391</v>
      </c>
      <c r="F26" s="19">
        <v>0.65452610577362669</v>
      </c>
      <c r="G26" s="19">
        <v>0.67464557399723379</v>
      </c>
    </row>
    <row r="27" spans="1:7" ht="15.75" thickBot="1">
      <c r="A27">
        <v>2025</v>
      </c>
      <c r="B27" s="67"/>
      <c r="C27" s="19">
        <v>0.36858699408378587</v>
      </c>
      <c r="D27" s="19">
        <v>0.42442869288016993</v>
      </c>
      <c r="E27" s="19">
        <v>0.80438959558293355</v>
      </c>
      <c r="F27" s="19">
        <v>0.64134936633815987</v>
      </c>
      <c r="G27" s="19">
        <v>0.6628074245307064</v>
      </c>
    </row>
    <row r="28" spans="1:7">
      <c r="A28" s="32"/>
      <c r="B28" s="32"/>
      <c r="C28" s="35"/>
      <c r="D28" s="35"/>
      <c r="E28" s="35"/>
      <c r="F28" s="35"/>
      <c r="G28" s="35"/>
    </row>
    <row r="29" spans="1:7" ht="69" customHeight="1">
      <c r="A29" s="63" t="s">
        <v>44</v>
      </c>
      <c r="B29" s="63"/>
      <c r="C29" s="63"/>
      <c r="D29" s="63"/>
      <c r="E29" s="63"/>
      <c r="F29" s="63"/>
      <c r="G29" s="63"/>
    </row>
    <row r="30" spans="1:7">
      <c r="A30" s="71" t="s">
        <v>16</v>
      </c>
      <c r="B30" s="71"/>
      <c r="C30" s="71"/>
      <c r="D30" s="71"/>
      <c r="E30" s="71"/>
      <c r="F30" s="71"/>
      <c r="G30" s="71"/>
    </row>
  </sheetData>
  <mergeCells count="8">
    <mergeCell ref="A1:G1"/>
    <mergeCell ref="A2:G2"/>
    <mergeCell ref="A29:G29"/>
    <mergeCell ref="A30:G30"/>
    <mergeCell ref="B10:B19"/>
    <mergeCell ref="B20:B24"/>
    <mergeCell ref="B25:B27"/>
    <mergeCell ref="B4:B9"/>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02355-5D9D-524D-84EA-33E00F5402A2}">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A06834-0086-4590-9208-DD2F82603327}"/>
</file>

<file path=customXml/itemProps2.xml><?xml version="1.0" encoding="utf-8"?>
<ds:datastoreItem xmlns:ds="http://schemas.openxmlformats.org/officeDocument/2006/customXml" ds:itemID="{F709C220-39B4-4948-A5FD-B16F3022AF2B}"/>
</file>

<file path=customXml/itemProps3.xml><?xml version="1.0" encoding="utf-8"?>
<ds:datastoreItem xmlns:ds="http://schemas.openxmlformats.org/officeDocument/2006/customXml" ds:itemID="{DEA4FB5E-039E-4B44-B911-4C0DA3A194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2026-07-06T22:07:07Z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