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5" documentId="13_ncr:1_{8BEB5122-132C-42EA-84C2-255D3AD7181D}" xr6:coauthVersionLast="47" xr6:coauthVersionMax="47" xr10:uidLastSave="{0CAFE416-DC2D-405B-AE84-CBA3E1B3E687}"/>
  <bookViews>
    <workbookView xWindow="20370" yWindow="-120" windowWidth="29040" windowHeight="15840" tabRatio="607"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definedNames>
    <definedName name="_Hlk82894447" localSheetId="4">'4. Adequacy of welfare incomes'!$C$11</definedName>
  </definedName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B17" i="1"/>
  <c r="B19" i="3"/>
  <c r="B20" i="3"/>
  <c r="B7" i="3"/>
  <c r="C10" i="3" l="1"/>
  <c r="D10" i="3"/>
  <c r="D12" i="3" s="1"/>
  <c r="E10" i="3"/>
  <c r="E12" i="3" s="1"/>
  <c r="B10" i="3"/>
  <c r="C10" i="1"/>
  <c r="D10" i="1"/>
  <c r="E10" i="1"/>
  <c r="B10" i="1"/>
  <c r="C19" i="3"/>
  <c r="D19" i="3"/>
  <c r="E19" i="3"/>
  <c r="C15" i="3"/>
  <c r="D15" i="3"/>
  <c r="E15" i="3"/>
  <c r="B15" i="3"/>
  <c r="C11" i="3"/>
  <c r="B11" i="3"/>
  <c r="C7" i="3"/>
  <c r="D7" i="3"/>
  <c r="E7" i="3"/>
  <c r="C20" i="3"/>
  <c r="D20" i="3"/>
  <c r="E20" i="3"/>
  <c r="C16" i="3"/>
  <c r="D16" i="3"/>
  <c r="E16" i="3"/>
  <c r="B16" i="3"/>
  <c r="C12" i="3"/>
  <c r="B12" i="3"/>
  <c r="C8" i="3"/>
  <c r="D8" i="3"/>
  <c r="E8" i="3"/>
  <c r="B8" i="3"/>
  <c r="D11" i="3" l="1"/>
  <c r="E11" i="3"/>
</calcChain>
</file>

<file path=xl/sharedStrings.xml><?xml version="1.0" encoding="utf-8"?>
<sst xmlns="http://schemas.openxmlformats.org/spreadsheetml/2006/main" count="119" uniqueCount="74">
  <si>
    <t>Table</t>
  </si>
  <si>
    <t>Description</t>
  </si>
  <si>
    <t>1. Components of welfare incomes</t>
  </si>
  <si>
    <t xml:space="preserve">The 2025 value and components of welfare incomes for four example households living in Vancouver. A comparison of carbon tax-related rebate payment amounts received in 2025 versus 2024 is included. </t>
  </si>
  <si>
    <t>2. Welfare incomes over time, 2025 constant $</t>
  </si>
  <si>
    <t>Total annual welfare incomes between 1986 and 2025 for four example households living in Vancouver. Values are in constant 2025 dollars, which takes into account the effect of inflation.</t>
  </si>
  <si>
    <t>3. Welfare incomes over time, current $</t>
  </si>
  <si>
    <t>Total annual welfare incomes between 1986 and 2025 for four example households living in Vancouver. Values are in current dollars, which does not account for inflation.</t>
  </si>
  <si>
    <t>4. Adequacy of welfare incomes</t>
  </si>
  <si>
    <t>2025 welfare incomes for four example households living in Vancouver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</si>
  <si>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</si>
  <si>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Vancouver. Note that we compare current dollar total welfare incomes to current MBMs, taking MBM base year changes into account.</t>
  </si>
  <si>
    <t>Definitions and assumptions</t>
  </si>
  <si>
    <r>
      <t xml:space="preserve">Welfare income: a household’s total income from government transfers and not just social assistance payments. Individuals and families who </t>
    </r>
    <r>
      <rPr>
        <sz val="11"/>
        <color theme="1"/>
        <rFont val="Calibri"/>
        <family val="2"/>
        <scheme val="minor"/>
      </rPr>
      <t>receive basic social assistance benefits will also be eligible for financial support through refundable tax credits, child benefits for families with children, and where applicable, additional social assistance payments that are automatic and recurring (for example, an annual back-to-school allowance). Together these form the total welfare income of a household.</t>
    </r>
  </si>
  <si>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</si>
  <si>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</si>
  <si>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</si>
  <si>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</si>
  <si>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</si>
  <si>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</si>
  <si>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</si>
  <si>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</si>
  <si>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</si>
  <si>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</si>
  <si>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</si>
  <si>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four example households living in Vancouver. </t>
  </si>
  <si>
    <t xml:space="preserve">Income component </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</si>
  <si>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</si>
  <si>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</si>
  <si>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</si>
  <si>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</si>
  <si>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</si>
  <si>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</si>
  <si>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</si>
  <si>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</si>
  <si>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</si>
  <si>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</si>
  <si>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</si>
  <si>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</si>
  <si>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 xml:space="preserve">The total amount of carbon tax-related rebate payments received by each example household in British Columbia in 2024 and 2025 and the difference between the two amounts, highlighting the impact of the 2025 elimination of the federal fuel charge and associated carbon tax rebate programs in Canada. 				</t>
  </si>
  <si>
    <r>
      <t xml:space="preserve">Program: </t>
    </r>
    <r>
      <rPr>
        <sz val="11"/>
        <color theme="1"/>
        <rFont val="Calibri"/>
        <family val="2"/>
        <scheme val="minor"/>
      </rPr>
      <t>BC Climate Action Tax Credit</t>
    </r>
  </si>
  <si>
    <t>Difference 2025-2024</t>
  </si>
  <si>
    <t>Go to https://maytree.com/changing-systems/data-measuring/welfare-in-canada/ for more information</t>
  </si>
  <si>
    <t>Welfare incomes over time (2025 constant dollars)</t>
  </si>
  <si>
    <t>Year</t>
  </si>
  <si>
    <t>-</t>
  </si>
  <si>
    <t>Welfare incomes over time (Current dollars)</t>
  </si>
  <si>
    <t>Adequacy of welfare incomes</t>
  </si>
  <si>
    <t>Adequacy indicator</t>
  </si>
  <si>
    <t>Unattached single considered  employable</t>
  </si>
  <si>
    <t>Total welfare income</t>
  </si>
  <si>
    <r>
      <t xml:space="preserve">MBM </t>
    </r>
    <r>
      <rPr>
        <sz val="11"/>
        <color rgb="FF000000"/>
        <rFont val="Calibri"/>
        <family val="2"/>
        <scheme val="minor"/>
      </rPr>
      <t>(Official poverty line)</t>
    </r>
  </si>
  <si>
    <t>MBM threshold (Vancouver)</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</si>
  <si>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</si>
  <si>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</si>
  <si>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</si>
  <si>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(Vancouver)</t>
  </si>
  <si>
    <t>Welfare income minus MBM-DIP threshold</t>
  </si>
  <si>
    <t>Welfare income as % of MBM-DIP</t>
  </si>
  <si>
    <t>LIM</t>
  </si>
  <si>
    <t>LIM threshold (Canada-wide)</t>
  </si>
  <si>
    <t>Welfare income minus LIM threshold</t>
  </si>
  <si>
    <t>Welfare income as % of LIM</t>
  </si>
  <si>
    <t>LICO</t>
  </si>
  <si>
    <t>LICO threshold (Vancouver)</t>
  </si>
  <si>
    <t>Welfare income minus LICO threshold</t>
  </si>
  <si>
    <t>Welfare income as % of LICO</t>
  </si>
  <si>
    <t>Adequacy of welfare incomes over time</t>
  </si>
  <si>
    <t>Welfare income as a percentage of the Official Poverty Line (Market Basket Measure) for four example households in Vancouver between 2002 and 2025. Note that we compare current dollar total welfare incomes to current MBMs, taking MBM base year changes into account.</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</si>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</sst>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quot;$&quot;#,##0"/>
    <numFmt numFmtId="166" formatCode="&quot;$&quot;#,##0.00"/>
  </numFmts>
  <fonts count="14">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rgb="FF231F20"/>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5">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
      <patternFill patternType="solid">
        <fgColor theme="1"/>
        <bgColor indexed="64"/>
      </patternFill>
    </fill>
  </fills>
  <borders count="9">
    <border>
      <left/>
      <right/>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top style="medium">
        <color auto="1"/>
      </top>
      <bottom style="medium">
        <color rgb="FF043673"/>
      </bottom>
      <diagonal/>
    </border>
    <border>
      <left/>
      <right/>
      <top style="medium">
        <color auto="1"/>
      </top>
      <bottom style="medium">
        <color auto="1"/>
      </bottom>
      <diagonal/>
    </border>
    <border>
      <left/>
      <right/>
      <top/>
      <bottom style="medium">
        <color rgb="FF000000"/>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70">
    <xf numFmtId="0" fontId="0" fillId="0" borderId="0" xfId="0"/>
    <xf numFmtId="0" fontId="0" fillId="0" borderId="0" xfId="0" applyAlignment="1">
      <alignment horizontal="right"/>
    </xf>
    <xf numFmtId="0" fontId="4" fillId="0" borderId="0" xfId="0" applyFont="1" applyAlignment="1">
      <alignment horizontal="lef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5" fontId="0" fillId="0" borderId="0" xfId="0" applyNumberFormat="1"/>
    <xf numFmtId="0" fontId="0" fillId="0" borderId="0" xfId="0" applyAlignment="1">
      <alignment horizontal="left" vertical="center" wrapText="1"/>
    </xf>
    <xf numFmtId="0" fontId="0" fillId="0" borderId="0" xfId="0" applyAlignment="1">
      <alignment wrapText="1"/>
    </xf>
    <xf numFmtId="165" fontId="9" fillId="0" borderId="0" xfId="0" applyNumberFormat="1" applyFont="1"/>
    <xf numFmtId="9" fontId="9" fillId="0" borderId="0" xfId="1" applyFont="1"/>
    <xf numFmtId="0" fontId="2" fillId="0" borderId="0" xfId="0" applyFont="1" applyAlignment="1">
      <alignment horizontal="left" vertical="center" wrapText="1"/>
    </xf>
    <xf numFmtId="165" fontId="5" fillId="0" borderId="0" xfId="0" applyNumberFormat="1" applyFont="1" applyAlignment="1">
      <alignment horizontal="right" vertical="center" wrapText="1"/>
    </xf>
    <xf numFmtId="0" fontId="0" fillId="0" borderId="0" xfId="0" applyAlignment="1">
      <alignment vertical="top" wrapText="1"/>
    </xf>
    <xf numFmtId="0" fontId="2" fillId="0" borderId="3" xfId="0" applyFont="1" applyBorder="1" applyAlignment="1">
      <alignment horizontal="left" vertical="center" wrapText="1"/>
    </xf>
    <xf numFmtId="165" fontId="5" fillId="0" borderId="3" xfId="0" applyNumberFormat="1" applyFont="1" applyBorder="1" applyAlignment="1">
      <alignment horizontal="right" vertical="center" wrapText="1"/>
    </xf>
    <xf numFmtId="0" fontId="0" fillId="0" borderId="0" xfId="0" applyAlignment="1">
      <alignment horizontal="left" vertical="top" wrapText="1"/>
    </xf>
    <xf numFmtId="9" fontId="0" fillId="0" borderId="0" xfId="1" applyFont="1"/>
    <xf numFmtId="9" fontId="0" fillId="0" borderId="0" xfId="1" applyFont="1" applyBorder="1"/>
    <xf numFmtId="0" fontId="2" fillId="0" borderId="0" xfId="0" applyFont="1" applyAlignment="1">
      <alignment horizontal="left" wrapText="1"/>
    </xf>
    <xf numFmtId="165" fontId="5" fillId="0" borderId="0" xfId="0" applyNumberFormat="1" applyFont="1" applyAlignment="1">
      <alignment horizontal="right" wrapText="1"/>
    </xf>
    <xf numFmtId="0" fontId="2" fillId="0" borderId="4" xfId="0" applyFont="1" applyBorder="1" applyAlignment="1">
      <alignment horizontal="right" vertical="top" wrapText="1"/>
    </xf>
    <xf numFmtId="0" fontId="7" fillId="0" borderId="2" xfId="0" applyFont="1" applyBorder="1" applyAlignment="1">
      <alignment horizontal="left" vertical="center" wrapText="1"/>
    </xf>
    <xf numFmtId="0" fontId="3" fillId="0" borderId="2" xfId="0" applyFont="1" applyBorder="1" applyAlignment="1">
      <alignment horizontal="right" vertical="center" wrapText="1"/>
    </xf>
    <xf numFmtId="0" fontId="2" fillId="0" borderId="4" xfId="0" applyFont="1" applyBorder="1" applyAlignment="1">
      <alignment horizontal="right" vertical="top"/>
    </xf>
    <xf numFmtId="0" fontId="0" fillId="0" borderId="2" xfId="0" applyBorder="1"/>
    <xf numFmtId="10" fontId="0" fillId="0" borderId="2" xfId="1" applyNumberFormat="1" applyFont="1" applyBorder="1" applyAlignment="1">
      <alignment horizontal="right"/>
    </xf>
    <xf numFmtId="0" fontId="0" fillId="0" borderId="2" xfId="0" applyBorder="1" applyAlignment="1">
      <alignment horizontal="right"/>
    </xf>
    <xf numFmtId="165" fontId="0" fillId="0" borderId="0" xfId="0" applyNumberFormat="1" applyAlignment="1">
      <alignment horizontal="right"/>
    </xf>
    <xf numFmtId="9" fontId="0" fillId="0" borderId="0" xfId="1" applyFont="1" applyFill="1" applyBorder="1"/>
    <xf numFmtId="0" fontId="7" fillId="0" borderId="0" xfId="0" applyFont="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0" fillId="0" borderId="0" xfId="0" applyAlignment="1">
      <alignment vertical="top"/>
    </xf>
    <xf numFmtId="0" fontId="2" fillId="0" borderId="5" xfId="0" applyFont="1" applyBorder="1" applyAlignment="1">
      <alignment horizontal="right" vertical="top" wrapText="1"/>
    </xf>
    <xf numFmtId="0" fontId="2" fillId="0" borderId="5" xfId="0" applyFont="1" applyBorder="1" applyAlignment="1">
      <alignment vertical="top" wrapText="1"/>
    </xf>
    <xf numFmtId="0" fontId="3" fillId="0" borderId="0" xfId="0" applyFont="1" applyAlignment="1">
      <alignment horizontal="right" vertical="center" wrapText="1"/>
    </xf>
    <xf numFmtId="0" fontId="4" fillId="0" borderId="5" xfId="0" applyFont="1" applyBorder="1" applyAlignment="1">
      <alignment horizontal="left" vertical="center" wrapText="1"/>
    </xf>
    <xf numFmtId="165" fontId="0" fillId="0" borderId="5" xfId="0" applyNumberFormat="1" applyBorder="1" applyAlignment="1">
      <alignment horizontal="right" vertical="center" wrapText="1"/>
    </xf>
    <xf numFmtId="9" fontId="0" fillId="0" borderId="0" xfId="0" applyNumberFormat="1" applyAlignment="1">
      <alignment horizontal="right" vertical="center" wrapText="1"/>
    </xf>
    <xf numFmtId="0" fontId="1" fillId="2" borderId="0" xfId="0" applyFont="1" applyFill="1"/>
    <xf numFmtId="0" fontId="10" fillId="3" borderId="0" xfId="0" applyFont="1" applyFill="1" applyAlignment="1">
      <alignment wrapText="1"/>
    </xf>
    <xf numFmtId="0" fontId="13" fillId="0" borderId="0" xfId="0" applyFont="1" applyAlignment="1">
      <alignment horizontal="left" vertical="center" wrapText="1"/>
    </xf>
    <xf numFmtId="165" fontId="0" fillId="0" borderId="0" xfId="0" quotePrefix="1" applyNumberFormat="1" applyAlignment="1">
      <alignment horizontal="right" vertical="center"/>
    </xf>
    <xf numFmtId="0" fontId="2" fillId="0" borderId="6" xfId="0" applyFont="1" applyBorder="1" applyAlignment="1">
      <alignment horizontal="right" vertical="top" wrapText="1"/>
    </xf>
    <xf numFmtId="0" fontId="2" fillId="0" borderId="5" xfId="0" applyFont="1" applyBorder="1" applyAlignment="1">
      <alignment horizontal="left" vertical="center" wrapText="1"/>
    </xf>
    <xf numFmtId="9" fontId="0" fillId="0" borderId="7" xfId="1" applyFont="1" applyBorder="1"/>
    <xf numFmtId="0" fontId="0" fillId="0" borderId="7" xfId="0" applyBorder="1"/>
    <xf numFmtId="0" fontId="0" fillId="0" borderId="8" xfId="0" applyBorder="1"/>
    <xf numFmtId="9" fontId="0" fillId="0" borderId="8" xfId="1" applyFont="1" applyBorder="1"/>
    <xf numFmtId="9" fontId="0" fillId="0" borderId="7" xfId="1" applyFont="1" applyFill="1" applyBorder="1"/>
    <xf numFmtId="0" fontId="0" fillId="0" borderId="0" xfId="0" applyAlignment="1">
      <alignment horizontal="left"/>
    </xf>
    <xf numFmtId="0" fontId="2" fillId="0" borderId="1" xfId="0" applyFont="1" applyBorder="1" applyAlignment="1">
      <alignment horizontal="left" vertical="top" wrapText="1"/>
    </xf>
    <xf numFmtId="0" fontId="0" fillId="0" borderId="7" xfId="0" applyBorder="1" applyAlignment="1">
      <alignment horizontal="left" vertical="center" wrapText="1"/>
    </xf>
    <xf numFmtId="166" fontId="5" fillId="0" borderId="1" xfId="0" applyNumberFormat="1" applyFont="1" applyBorder="1" applyAlignment="1">
      <alignment horizontal="right" wrapText="1"/>
    </xf>
    <xf numFmtId="164" fontId="12" fillId="0" borderId="0" xfId="0" applyNumberFormat="1" applyFont="1"/>
    <xf numFmtId="164" fontId="12" fillId="0" borderId="7" xfId="0" applyNumberFormat="1" applyFont="1" applyBorder="1"/>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vertical="top"/>
    </xf>
    <xf numFmtId="0" fontId="0" fillId="0" borderId="5" xfId="0" applyBorder="1" applyAlignment="1">
      <alignment horizontal="left" wrapText="1"/>
    </xf>
    <xf numFmtId="0" fontId="1" fillId="4" borderId="1" xfId="0" applyFont="1" applyFill="1" applyBorder="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xf>
    <xf numFmtId="0" fontId="0" fillId="0" borderId="2" xfId="0" applyBorder="1" applyAlignment="1">
      <alignment horizontal="right" vertical="top" wrapText="1"/>
    </xf>
    <xf numFmtId="0" fontId="0" fillId="0" borderId="0" xfId="0" applyAlignment="1">
      <alignment horizontal="right" vertical="top" wrapText="1"/>
    </xf>
    <xf numFmtId="0" fontId="0" fillId="0" borderId="7" xfId="0" applyBorder="1" applyAlignment="1">
      <alignment horizontal="right" vertical="top" wrapText="1"/>
    </xf>
    <xf numFmtId="0" fontId="0" fillId="0" borderId="8" xfId="0" applyBorder="1" applyAlignment="1">
      <alignment horizontal="right" vertical="top" wrapText="1"/>
    </xf>
    <xf numFmtId="0" fontId="0" fillId="0" borderId="0" xfId="0" applyAlignment="1"/>
    <xf numFmtId="0" fontId="12"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7109375" defaultRowHeight="15"/>
  <cols>
    <col min="1" max="1" width="42.7109375" bestFit="1" customWidth="1"/>
    <col min="2" max="2" width="122.140625" customWidth="1"/>
  </cols>
  <sheetData>
    <row r="1" spans="1:6">
      <c r="A1" s="40" t="s">
        <v>0</v>
      </c>
      <c r="B1" s="40" t="s">
        <v>1</v>
      </c>
    </row>
    <row r="2" spans="1:6" ht="30" customHeight="1">
      <c r="A2" s="33" t="s">
        <v>2</v>
      </c>
      <c r="B2" s="13" t="s">
        <v>3</v>
      </c>
    </row>
    <row r="3" spans="1:6" ht="30" customHeight="1">
      <c r="A3" s="33" t="s">
        <v>4</v>
      </c>
      <c r="B3" s="13" t="s">
        <v>5</v>
      </c>
    </row>
    <row r="4" spans="1:6" ht="30" customHeight="1">
      <c r="A4" s="33" t="s">
        <v>6</v>
      </c>
      <c r="B4" s="13" t="s">
        <v>7</v>
      </c>
    </row>
    <row r="5" spans="1:6" ht="48.75" customHeight="1">
      <c r="A5" s="33" t="s">
        <v>8</v>
      </c>
      <c r="B5" s="13" t="s">
        <v>9</v>
      </c>
      <c r="C5" s="13"/>
      <c r="D5" s="13"/>
      <c r="E5" s="13"/>
      <c r="F5" s="13"/>
    </row>
    <row r="6" spans="1:6" ht="49.5" customHeight="1">
      <c r="A6" s="33" t="s">
        <v>10</v>
      </c>
      <c r="B6" s="16" t="s">
        <v>11</v>
      </c>
    </row>
    <row r="7" spans="1:6">
      <c r="A7" s="58" t="s">
        <v>12</v>
      </c>
      <c r="B7" s="58"/>
    </row>
    <row r="8" spans="1:6" ht="50.25" customHeight="1">
      <c r="A8" s="57" t="s">
        <v>13</v>
      </c>
      <c r="B8" s="57"/>
    </row>
    <row r="9" spans="1:6" ht="152.25" customHeight="1">
      <c r="A9" s="57" t="s">
        <v>14</v>
      </c>
      <c r="B9" s="57"/>
    </row>
    <row r="10" spans="1:6" ht="77.25" customHeight="1">
      <c r="A10" s="57" t="s">
        <v>15</v>
      </c>
      <c r="B10" s="57"/>
    </row>
    <row r="11" spans="1:6">
      <c r="A11" s="68" t="s">
        <v>16</v>
      </c>
      <c r="B11" s="68"/>
    </row>
    <row r="12" spans="1:6">
      <c r="A12" s="41" t="s">
        <v>17</v>
      </c>
      <c r="B12" s="41" t="s">
        <v>18</v>
      </c>
    </row>
    <row r="13" spans="1:6" ht="14.45" customHeight="1">
      <c r="A13" s="69" t="s">
        <v>19</v>
      </c>
      <c r="B13" s="69"/>
    </row>
    <row r="14" spans="1:6">
      <c r="A14" s="69" t="s">
        <v>20</v>
      </c>
      <c r="B14" s="69"/>
    </row>
    <row r="15" spans="1:6">
      <c r="A15" s="69" t="s">
        <v>21</v>
      </c>
      <c r="B15" s="69"/>
    </row>
    <row r="16" spans="1:6">
      <c r="A16" s="69" t="s">
        <v>22</v>
      </c>
      <c r="B16" s="69"/>
    </row>
    <row r="17" spans="1:2">
      <c r="A17" s="69" t="s">
        <v>23</v>
      </c>
      <c r="B17" s="69"/>
    </row>
  </sheetData>
  <mergeCells count="10">
    <mergeCell ref="A13:B13"/>
    <mergeCell ref="A14:B14"/>
    <mergeCell ref="A15:B15"/>
    <mergeCell ref="A16:B16"/>
    <mergeCell ref="A17:B17"/>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sqref="A1:E1"/>
    </sheetView>
  </sheetViews>
  <sheetFormatPr defaultColWidth="8.7109375" defaultRowHeight="15"/>
  <cols>
    <col min="1" max="1" width="38.7109375" customWidth="1"/>
    <col min="2" max="2" width="17.28515625" bestFit="1" customWidth="1"/>
    <col min="3" max="3" width="17.28515625" customWidth="1"/>
    <col min="4" max="4" width="16.42578125" customWidth="1"/>
    <col min="5" max="5" width="16.7109375" customWidth="1"/>
  </cols>
  <sheetData>
    <row r="1" spans="1:6">
      <c r="A1" s="58" t="s">
        <v>24</v>
      </c>
      <c r="B1" s="58"/>
      <c r="C1" s="58"/>
      <c r="D1" s="58"/>
      <c r="E1" s="58"/>
    </row>
    <row r="2" spans="1:6" ht="28.5" customHeight="1" thickBot="1">
      <c r="A2" s="59" t="s">
        <v>25</v>
      </c>
      <c r="B2" s="59"/>
      <c r="C2" s="59"/>
      <c r="D2" s="59"/>
      <c r="E2" s="59"/>
    </row>
    <row r="3" spans="1:6" ht="45.75" thickBot="1">
      <c r="A3" s="35" t="s">
        <v>26</v>
      </c>
      <c r="B3" s="34" t="s">
        <v>27</v>
      </c>
      <c r="C3" s="34" t="s">
        <v>28</v>
      </c>
      <c r="D3" s="34" t="s">
        <v>29</v>
      </c>
      <c r="E3" s="34" t="s">
        <v>30</v>
      </c>
    </row>
    <row r="4" spans="1:6">
      <c r="A4" s="7" t="s">
        <v>31</v>
      </c>
      <c r="B4" s="5">
        <v>12720</v>
      </c>
      <c r="C4" s="5">
        <v>17802</v>
      </c>
      <c r="D4" s="5">
        <v>16860</v>
      </c>
      <c r="E4" s="5">
        <v>22740</v>
      </c>
    </row>
    <row r="5" spans="1:6">
      <c r="A5" s="7" t="s">
        <v>32</v>
      </c>
      <c r="B5" s="5">
        <v>60</v>
      </c>
      <c r="C5" s="5">
        <v>684</v>
      </c>
      <c r="D5" s="5">
        <v>140</v>
      </c>
      <c r="E5" s="5">
        <v>490</v>
      </c>
    </row>
    <row r="6" spans="1:6">
      <c r="A6" s="7" t="s">
        <v>33</v>
      </c>
      <c r="B6" s="5">
        <v>0</v>
      </c>
      <c r="C6" s="5">
        <v>0</v>
      </c>
      <c r="D6" s="5">
        <v>7892</v>
      </c>
      <c r="E6" s="5">
        <v>13318</v>
      </c>
    </row>
    <row r="7" spans="1:6">
      <c r="A7" s="7" t="s">
        <v>34</v>
      </c>
      <c r="B7" s="5">
        <v>0</v>
      </c>
      <c r="C7" s="5">
        <v>0</v>
      </c>
      <c r="D7" s="5">
        <v>2469</v>
      </c>
      <c r="E7" s="5">
        <v>3206.5</v>
      </c>
    </row>
    <row r="8" spans="1:6">
      <c r="A8" s="7" t="s">
        <v>35</v>
      </c>
      <c r="B8" s="5">
        <v>368.84</v>
      </c>
      <c r="C8" s="5">
        <v>482.96</v>
      </c>
      <c r="D8" s="5">
        <v>870.5</v>
      </c>
      <c r="E8" s="5">
        <v>1052</v>
      </c>
    </row>
    <row r="9" spans="1:6">
      <c r="A9" s="7" t="s">
        <v>36</v>
      </c>
      <c r="B9" s="5">
        <v>727</v>
      </c>
      <c r="C9" s="5">
        <v>657.28</v>
      </c>
      <c r="D9" s="5">
        <v>813</v>
      </c>
      <c r="E9" s="5">
        <v>949.4</v>
      </c>
    </row>
    <row r="10" spans="1:6" ht="15.75" thickBot="1">
      <c r="A10" s="14" t="s">
        <v>37</v>
      </c>
      <c r="B10" s="15">
        <f>SUM(B4:B9)</f>
        <v>13875.84</v>
      </c>
      <c r="C10" s="15">
        <f t="shared" ref="C10:E10" si="0">SUM(C4:C9)</f>
        <v>19626.239999999998</v>
      </c>
      <c r="D10" s="15">
        <f t="shared" si="0"/>
        <v>29044.5</v>
      </c>
      <c r="E10" s="15">
        <f t="shared" si="0"/>
        <v>41755.9</v>
      </c>
    </row>
    <row r="11" spans="1:6">
      <c r="A11" s="11"/>
      <c r="B11" s="12"/>
      <c r="C11" s="12"/>
      <c r="D11" s="12"/>
      <c r="E11" s="12"/>
    </row>
    <row r="12" spans="1:6" ht="16.149999999999999" customHeight="1" thickBot="1">
      <c r="A12" s="61" t="s">
        <v>38</v>
      </c>
      <c r="B12" s="61"/>
      <c r="C12" s="61"/>
      <c r="D12" s="61"/>
      <c r="E12" s="61"/>
    </row>
    <row r="13" spans="1:6" ht="48" customHeight="1">
      <c r="A13" s="60" t="s">
        <v>39</v>
      </c>
      <c r="B13" s="60"/>
      <c r="C13" s="60"/>
      <c r="D13" s="60"/>
      <c r="E13" s="60"/>
      <c r="F13" s="8"/>
    </row>
    <row r="14" spans="1:6" ht="45.75" thickBot="1">
      <c r="A14" s="45" t="s">
        <v>40</v>
      </c>
      <c r="B14" s="34" t="s">
        <v>27</v>
      </c>
      <c r="C14" s="34" t="s">
        <v>28</v>
      </c>
      <c r="D14" s="34" t="s">
        <v>29</v>
      </c>
      <c r="E14" s="34" t="s">
        <v>30</v>
      </c>
    </row>
    <row r="15" spans="1:6">
      <c r="A15" s="7">
        <v>2024</v>
      </c>
      <c r="B15" s="55">
        <v>475.5</v>
      </c>
      <c r="C15" s="55">
        <v>475.5</v>
      </c>
      <c r="D15" s="55">
        <v>713.25</v>
      </c>
      <c r="E15" s="55">
        <v>950.75</v>
      </c>
    </row>
    <row r="16" spans="1:6">
      <c r="A16" s="53">
        <v>2025</v>
      </c>
      <c r="B16" s="56">
        <v>252</v>
      </c>
      <c r="C16" s="56">
        <v>252</v>
      </c>
      <c r="D16" s="56">
        <v>378</v>
      </c>
      <c r="E16" s="56">
        <v>504</v>
      </c>
    </row>
    <row r="17" spans="1:5" ht="15.75" thickBot="1">
      <c r="A17" s="52" t="s">
        <v>41</v>
      </c>
      <c r="B17" s="54">
        <f>B16-B15</f>
        <v>-223.5</v>
      </c>
      <c r="C17" s="54">
        <f t="shared" ref="C17:E17" si="1">C16-C15</f>
        <v>-223.5</v>
      </c>
      <c r="D17" s="54">
        <f t="shared" si="1"/>
        <v>-335.25</v>
      </c>
      <c r="E17" s="54">
        <f t="shared" si="1"/>
        <v>-446.75</v>
      </c>
    </row>
    <row r="18" spans="1:5" ht="15" customHeight="1">
      <c r="A18" s="19"/>
      <c r="B18" s="20"/>
      <c r="C18" s="20"/>
      <c r="D18" s="20"/>
      <c r="E18" s="20"/>
    </row>
    <row r="19" spans="1:5">
      <c r="A19" t="s">
        <v>42</v>
      </c>
    </row>
  </sheetData>
  <mergeCells count="4">
    <mergeCell ref="A1:E1"/>
    <mergeCell ref="A2:E2"/>
    <mergeCell ref="A13:E13"/>
    <mergeCell ref="A12:E1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zoomScaleNormal="100" workbookViewId="0">
      <pane ySplit="3" topLeftCell="A4" activePane="bottomLeft" state="frozen"/>
      <selection pane="bottomLeft" sqref="A1:E1"/>
    </sheetView>
  </sheetViews>
  <sheetFormatPr defaultColWidth="12.28515625" defaultRowHeight="15"/>
  <cols>
    <col min="1" max="1" width="9.7109375" customWidth="1"/>
    <col min="2" max="2" width="21.85546875" style="1" customWidth="1"/>
    <col min="3" max="5" width="19.7109375" style="1" customWidth="1"/>
  </cols>
  <sheetData>
    <row r="1" spans="1:11">
      <c r="A1" s="58" t="s">
        <v>43</v>
      </c>
      <c r="B1" s="58"/>
      <c r="C1" s="58"/>
      <c r="D1" s="58"/>
      <c r="E1" s="58"/>
    </row>
    <row r="2" spans="1:11" ht="30.75" customHeight="1" thickBot="1">
      <c r="A2" s="62" t="s">
        <v>5</v>
      </c>
      <c r="B2" s="62"/>
      <c r="C2" s="62"/>
      <c r="D2" s="62"/>
      <c r="E2" s="62"/>
    </row>
    <row r="3" spans="1:11" s="8" customFormat="1" ht="31.5" customHeight="1" thickBot="1">
      <c r="A3" s="44" t="s">
        <v>44</v>
      </c>
      <c r="B3" s="44" t="s">
        <v>27</v>
      </c>
      <c r="C3" s="44" t="s">
        <v>28</v>
      </c>
      <c r="D3" s="44" t="s">
        <v>29</v>
      </c>
      <c r="E3" s="44" t="s">
        <v>30</v>
      </c>
    </row>
    <row r="4" spans="1:11">
      <c r="A4" s="1">
        <v>1986</v>
      </c>
      <c r="B4" s="6">
        <v>10838.201219512195</v>
      </c>
      <c r="C4" s="43" t="s">
        <v>45</v>
      </c>
      <c r="D4" s="6">
        <v>22179.515243902439</v>
      </c>
      <c r="E4" s="6">
        <v>31981.45426829268</v>
      </c>
      <c r="G4" s="6"/>
      <c r="H4" s="6"/>
      <c r="I4" s="6"/>
      <c r="J4" s="6"/>
      <c r="K4" s="6"/>
    </row>
    <row r="5" spans="1:11">
      <c r="A5" s="1">
        <v>1987</v>
      </c>
      <c r="B5" s="43" t="s">
        <v>45</v>
      </c>
      <c r="C5" s="43" t="s">
        <v>45</v>
      </c>
      <c r="D5" s="43" t="s">
        <v>45</v>
      </c>
      <c r="E5" s="43" t="s">
        <v>45</v>
      </c>
      <c r="G5" s="6"/>
      <c r="H5" s="6"/>
      <c r="I5" s="6"/>
      <c r="J5" s="6"/>
      <c r="K5" s="6"/>
    </row>
    <row r="6" spans="1:11">
      <c r="A6" s="1">
        <v>1988</v>
      </c>
      <c r="B6" s="43" t="s">
        <v>45</v>
      </c>
      <c r="C6" s="43" t="s">
        <v>45</v>
      </c>
      <c r="D6" s="43" t="s">
        <v>45</v>
      </c>
      <c r="E6" s="43" t="s">
        <v>45</v>
      </c>
      <c r="G6" s="6"/>
      <c r="H6" s="6"/>
      <c r="I6" s="6"/>
      <c r="J6" s="6"/>
      <c r="K6" s="6"/>
    </row>
    <row r="7" spans="1:11">
      <c r="A7" s="1">
        <v>1989</v>
      </c>
      <c r="B7" s="6">
        <v>12042.79679144385</v>
      </c>
      <c r="C7" s="6">
        <v>16560.491978609625</v>
      </c>
      <c r="D7" s="6">
        <v>24094.374331550804</v>
      </c>
      <c r="E7" s="6">
        <v>31474.593582887701</v>
      </c>
      <c r="G7" s="6"/>
      <c r="H7" s="6"/>
      <c r="I7" s="6"/>
      <c r="J7" s="6"/>
      <c r="K7" s="6"/>
    </row>
    <row r="8" spans="1:11">
      <c r="A8" s="1">
        <v>1990</v>
      </c>
      <c r="B8" s="6">
        <v>12464.748724489795</v>
      </c>
      <c r="C8" s="6">
        <v>17296.585051020407</v>
      </c>
      <c r="D8" s="6">
        <v>24719.13714285714</v>
      </c>
      <c r="E8" s="6">
        <v>32012.716836734693</v>
      </c>
      <c r="G8" s="6"/>
      <c r="H8" s="6"/>
      <c r="I8" s="6"/>
      <c r="J8" s="6"/>
      <c r="K8" s="6"/>
    </row>
    <row r="9" spans="1:11">
      <c r="A9" s="1">
        <v>1991</v>
      </c>
      <c r="B9" s="6">
        <v>11958.04347826087</v>
      </c>
      <c r="C9" s="6">
        <v>17187.456521739128</v>
      </c>
      <c r="D9" s="6">
        <v>24745.019323671495</v>
      </c>
      <c r="E9" s="6">
        <v>31995.202898550724</v>
      </c>
      <c r="G9" s="6"/>
      <c r="H9" s="6"/>
      <c r="I9" s="6"/>
      <c r="J9" s="6"/>
      <c r="K9" s="6"/>
    </row>
    <row r="10" spans="1:11">
      <c r="A10" s="1">
        <v>1992</v>
      </c>
      <c r="B10" s="6">
        <v>12705.95238095238</v>
      </c>
      <c r="C10" s="6">
        <v>17764.876190476189</v>
      </c>
      <c r="D10" s="6">
        <v>25558.511904761905</v>
      </c>
      <c r="E10" s="6">
        <v>33236.816666666666</v>
      </c>
      <c r="G10" s="6"/>
      <c r="H10" s="6"/>
      <c r="I10" s="6"/>
      <c r="J10" s="6"/>
      <c r="K10" s="6"/>
    </row>
    <row r="11" spans="1:11">
      <c r="A11" s="1">
        <v>1993</v>
      </c>
      <c r="B11" s="6">
        <v>12735.091121495327</v>
      </c>
      <c r="C11" s="6">
        <v>17873.592009345797</v>
      </c>
      <c r="D11" s="6">
        <v>25598.664906542057</v>
      </c>
      <c r="E11" s="6">
        <v>33327.228971962621</v>
      </c>
      <c r="G11" s="6"/>
      <c r="H11" s="6"/>
      <c r="I11" s="6"/>
      <c r="J11" s="6"/>
      <c r="K11" s="6"/>
    </row>
    <row r="12" spans="1:11">
      <c r="A12" s="1">
        <v>1994</v>
      </c>
      <c r="B12" s="6">
        <v>13055.528588098014</v>
      </c>
      <c r="C12" s="6">
        <v>18305.732578763123</v>
      </c>
      <c r="D12" s="6">
        <v>26174.533792298709</v>
      </c>
      <c r="E12" s="6">
        <v>34211.845974329051</v>
      </c>
      <c r="G12" s="6"/>
      <c r="H12" s="6"/>
      <c r="I12" s="6"/>
      <c r="J12" s="6"/>
      <c r="K12" s="6"/>
    </row>
    <row r="13" spans="1:11">
      <c r="A13" s="1">
        <v>1995</v>
      </c>
      <c r="B13" s="6">
        <v>12815.472602739726</v>
      </c>
      <c r="C13" s="6">
        <v>17975.776255707762</v>
      </c>
      <c r="D13" s="6">
        <v>25677.805936073062</v>
      </c>
      <c r="E13" s="6">
        <v>33563.529680365296</v>
      </c>
      <c r="G13" s="6"/>
      <c r="H13" s="6"/>
      <c r="I13" s="6"/>
      <c r="J13" s="6"/>
      <c r="K13" s="6"/>
    </row>
    <row r="14" spans="1:11">
      <c r="A14" s="1">
        <v>1996</v>
      </c>
      <c r="B14" s="6">
        <v>11695.325084364453</v>
      </c>
      <c r="C14" s="6">
        <v>17716.607424071986</v>
      </c>
      <c r="D14" s="6">
        <v>25304.161979752527</v>
      </c>
      <c r="E14" s="6">
        <v>33072.724409448812</v>
      </c>
      <c r="G14" s="6"/>
      <c r="H14" s="6"/>
      <c r="I14" s="6"/>
      <c r="J14" s="6"/>
      <c r="K14" s="6"/>
    </row>
    <row r="15" spans="1:11">
      <c r="A15" s="1">
        <v>1997</v>
      </c>
      <c r="B15" s="6">
        <v>11500.012190265486</v>
      </c>
      <c r="C15" s="6">
        <v>17423.763318584071</v>
      </c>
      <c r="D15" s="6">
        <v>24793.473451327431</v>
      </c>
      <c r="E15" s="6">
        <v>32342.314159292033</v>
      </c>
      <c r="G15" s="6"/>
      <c r="H15" s="6"/>
      <c r="I15" s="6"/>
      <c r="J15" s="6"/>
      <c r="K15" s="6"/>
    </row>
    <row r="16" spans="1:11">
      <c r="A16" s="1">
        <v>1998</v>
      </c>
      <c r="B16" s="6">
        <v>11384.293537787513</v>
      </c>
      <c r="C16" s="6">
        <v>17252.006615553124</v>
      </c>
      <c r="D16" s="6">
        <v>24549.069003285869</v>
      </c>
      <c r="E16" s="6">
        <v>32023.496166484118</v>
      </c>
      <c r="G16" s="6"/>
      <c r="H16" s="6"/>
      <c r="I16" s="6"/>
      <c r="J16" s="6"/>
      <c r="K16" s="6"/>
    </row>
    <row r="17" spans="1:11">
      <c r="A17" s="1">
        <v>1999</v>
      </c>
      <c r="B17" s="6">
        <v>11188.223896663078</v>
      </c>
      <c r="C17" s="6">
        <v>16954.878406889129</v>
      </c>
      <c r="D17" s="6">
        <v>24144.91184068891</v>
      </c>
      <c r="E17" s="6">
        <v>31514.381054897738</v>
      </c>
      <c r="G17" s="6"/>
      <c r="H17" s="6"/>
      <c r="I17" s="6"/>
      <c r="J17" s="6"/>
      <c r="K17" s="6"/>
    </row>
    <row r="18" spans="1:11">
      <c r="A18" s="1">
        <v>2000</v>
      </c>
      <c r="B18" s="6">
        <v>10986.2536687631</v>
      </c>
      <c r="C18" s="6">
        <v>16646.8851572327</v>
      </c>
      <c r="D18" s="6">
        <v>23792.528364779868</v>
      </c>
      <c r="E18" s="6">
        <v>31068.567714884688</v>
      </c>
      <c r="G18" s="6"/>
      <c r="H18" s="6"/>
      <c r="I18" s="6"/>
      <c r="J18" s="6"/>
      <c r="K18" s="6"/>
    </row>
    <row r="19" spans="1:11">
      <c r="A19" s="1">
        <v>2001</v>
      </c>
      <c r="B19" s="6">
        <v>10840.893660531698</v>
      </c>
      <c r="C19" s="6">
        <v>16423.341083844585</v>
      </c>
      <c r="D19" s="6">
        <v>23621.630674846623</v>
      </c>
      <c r="E19" s="6">
        <v>30912.009938650306</v>
      </c>
      <c r="G19" s="6"/>
      <c r="H19" s="6"/>
      <c r="I19" s="6"/>
      <c r="J19" s="6"/>
      <c r="K19" s="6"/>
    </row>
    <row r="20" spans="1:11">
      <c r="A20" s="1">
        <v>2002</v>
      </c>
      <c r="B20" s="6">
        <v>10608.962</v>
      </c>
      <c r="C20" s="6">
        <v>16065.63998</v>
      </c>
      <c r="D20" s="6">
        <v>22506.007319999997</v>
      </c>
      <c r="E20" s="6">
        <v>29928.274239999999</v>
      </c>
      <c r="G20" s="6"/>
      <c r="H20" s="6"/>
      <c r="I20" s="6"/>
      <c r="J20" s="6"/>
      <c r="K20" s="6"/>
    </row>
    <row r="21" spans="1:11">
      <c r="A21" s="1">
        <v>2003</v>
      </c>
      <c r="B21" s="6">
        <v>10293.646887159532</v>
      </c>
      <c r="C21" s="6">
        <v>15671.915661478601</v>
      </c>
      <c r="D21" s="6">
        <v>21840.293112840463</v>
      </c>
      <c r="E21" s="6">
        <v>28888.689922178986</v>
      </c>
      <c r="G21" s="6"/>
      <c r="H21" s="6"/>
      <c r="I21" s="6"/>
      <c r="J21" s="6"/>
      <c r="K21" s="6"/>
    </row>
    <row r="22" spans="1:11">
      <c r="A22" s="1">
        <v>2004</v>
      </c>
      <c r="B22" s="6">
        <v>10115.472779369627</v>
      </c>
      <c r="C22" s="6">
        <v>15390.778089780326</v>
      </c>
      <c r="D22" s="6">
        <v>21608.625902578795</v>
      </c>
      <c r="E22" s="6">
        <v>28633.437516714424</v>
      </c>
      <c r="G22" s="6"/>
      <c r="H22" s="6"/>
      <c r="I22" s="6"/>
      <c r="J22" s="6"/>
      <c r="K22" s="6"/>
    </row>
    <row r="23" spans="1:11">
      <c r="A23" s="1">
        <v>2005</v>
      </c>
      <c r="B23" s="6">
        <v>9907.2448598130832</v>
      </c>
      <c r="C23" s="6">
        <v>16352.478504672898</v>
      </c>
      <c r="D23" s="6">
        <v>21404.252635514018</v>
      </c>
      <c r="E23" s="6">
        <v>28337.083551401869</v>
      </c>
      <c r="G23" s="6"/>
      <c r="H23" s="6"/>
      <c r="I23" s="6"/>
      <c r="J23" s="6"/>
      <c r="K23" s="6"/>
    </row>
    <row r="24" spans="1:11">
      <c r="A24" s="1">
        <v>2006</v>
      </c>
      <c r="B24" s="6">
        <v>9721.8139321723193</v>
      </c>
      <c r="C24" s="6">
        <v>16051.5358020165</v>
      </c>
      <c r="D24" s="6">
        <v>22467.917946837762</v>
      </c>
      <c r="E24" s="6">
        <v>28914.145059578372</v>
      </c>
      <c r="G24" s="6"/>
      <c r="H24" s="6"/>
      <c r="I24" s="6"/>
      <c r="J24" s="6"/>
      <c r="K24" s="6"/>
    </row>
    <row r="25" spans="1:11">
      <c r="A25" s="1">
        <v>2007</v>
      </c>
      <c r="B25" s="6">
        <v>10845.299551569507</v>
      </c>
      <c r="C25" s="6">
        <v>16383.684556053811</v>
      </c>
      <c r="D25" s="6">
        <v>23900.834188340807</v>
      </c>
      <c r="E25" s="6">
        <v>29869.010852017942</v>
      </c>
      <c r="G25" s="6"/>
      <c r="H25" s="6"/>
      <c r="I25" s="6"/>
      <c r="J25" s="6"/>
      <c r="K25" s="6"/>
    </row>
    <row r="26" spans="1:11">
      <c r="A26" s="1">
        <v>2008</v>
      </c>
      <c r="B26" s="6">
        <v>11180.99824715162</v>
      </c>
      <c r="C26" s="6">
        <v>16379.302576687116</v>
      </c>
      <c r="D26" s="6">
        <v>24188.689114811568</v>
      </c>
      <c r="E26" s="6">
        <v>30243.236722173533</v>
      </c>
      <c r="G26" s="6"/>
      <c r="H26" s="6"/>
      <c r="I26" s="6"/>
      <c r="J26" s="6"/>
      <c r="K26" s="6"/>
    </row>
    <row r="27" spans="1:11">
      <c r="A27" s="1">
        <v>2009</v>
      </c>
      <c r="B27" s="6">
        <v>11163.159965034964</v>
      </c>
      <c r="C27" s="6">
        <v>16351.53548951049</v>
      </c>
      <c r="D27" s="6">
        <v>24256.04311188811</v>
      </c>
      <c r="E27" s="6">
        <v>30397.883828671329</v>
      </c>
      <c r="G27" s="6"/>
      <c r="H27" s="6"/>
      <c r="I27" s="6"/>
      <c r="J27" s="6"/>
      <c r="K27" s="6"/>
    </row>
    <row r="28" spans="1:11">
      <c r="A28" s="1">
        <v>2010</v>
      </c>
      <c r="B28" s="6">
        <v>11027.474678111588</v>
      </c>
      <c r="C28" s="6">
        <v>16120.98686695279</v>
      </c>
      <c r="D28" s="6">
        <v>24131.705854077252</v>
      </c>
      <c r="E28" s="6">
        <v>30454.589785407727</v>
      </c>
      <c r="G28" s="6"/>
      <c r="H28" s="6"/>
      <c r="I28" s="6"/>
      <c r="J28" s="6"/>
      <c r="K28" s="6"/>
    </row>
    <row r="29" spans="1:11">
      <c r="A29" s="1">
        <v>2011</v>
      </c>
      <c r="B29" s="6">
        <v>10882.871976647206</v>
      </c>
      <c r="C29" s="6">
        <v>15829.729074228526</v>
      </c>
      <c r="D29" s="6">
        <v>23832.226288573809</v>
      </c>
      <c r="E29" s="6">
        <v>30135.356213511262</v>
      </c>
      <c r="G29" s="6"/>
      <c r="H29" s="6"/>
      <c r="I29" s="6"/>
      <c r="J29" s="6"/>
      <c r="K29" s="6"/>
    </row>
    <row r="30" spans="1:11">
      <c r="A30" s="1">
        <v>2012</v>
      </c>
      <c r="B30" s="6">
        <v>10736.413311421527</v>
      </c>
      <c r="C30" s="6">
        <v>15604.396877567789</v>
      </c>
      <c r="D30" s="6">
        <v>23611.339359079702</v>
      </c>
      <c r="E30" s="6">
        <v>30222.514379622018</v>
      </c>
      <c r="G30" s="6"/>
      <c r="H30" s="6"/>
      <c r="I30" s="6"/>
      <c r="J30" s="6"/>
      <c r="K30" s="6"/>
    </row>
    <row r="31" spans="1:11">
      <c r="A31" s="1">
        <v>2013</v>
      </c>
      <c r="B31" s="6">
        <v>10517.223941368078</v>
      </c>
      <c r="C31" s="6">
        <v>15337.336335504888</v>
      </c>
      <c r="D31" s="6">
        <v>23171.133811074917</v>
      </c>
      <c r="E31" s="6">
        <v>29471.38618892508</v>
      </c>
      <c r="G31" s="6"/>
      <c r="H31" s="6"/>
      <c r="I31" s="6"/>
      <c r="J31" s="6"/>
      <c r="K31" s="6"/>
    </row>
    <row r="32" spans="1:11">
      <c r="A32" s="1">
        <v>2014</v>
      </c>
      <c r="B32" s="6">
        <v>10246.76198083067</v>
      </c>
      <c r="C32" s="6">
        <v>14970.790734824281</v>
      </c>
      <c r="D32" s="6">
        <v>22658.81309904153</v>
      </c>
      <c r="E32" s="6">
        <v>28753.361022364214</v>
      </c>
      <c r="G32" s="6"/>
      <c r="H32" s="6"/>
      <c r="I32" s="6"/>
      <c r="J32" s="6"/>
      <c r="K32" s="6"/>
    </row>
    <row r="33" spans="1:11">
      <c r="A33" s="1">
        <v>2015</v>
      </c>
      <c r="B33" s="6">
        <v>10136.691153238547</v>
      </c>
      <c r="C33" s="6">
        <v>14805.885466034755</v>
      </c>
      <c r="D33" s="6">
        <v>24058.023696682467</v>
      </c>
      <c r="E33" s="6">
        <v>30437.958925750394</v>
      </c>
      <c r="G33" s="6"/>
      <c r="H33" s="6"/>
      <c r="I33" s="6"/>
      <c r="J33" s="6"/>
      <c r="K33" s="6"/>
    </row>
    <row r="34" spans="1:11">
      <c r="A34" s="1">
        <v>2016</v>
      </c>
      <c r="B34" s="6">
        <v>9999.7032710280364</v>
      </c>
      <c r="C34" s="6">
        <v>14994.081573208723</v>
      </c>
      <c r="D34" s="6">
        <v>24450.889003115262</v>
      </c>
      <c r="E34" s="6">
        <v>31461.717476635513</v>
      </c>
      <c r="G34" s="6"/>
      <c r="H34" s="6"/>
      <c r="I34" s="6"/>
      <c r="J34" s="6"/>
      <c r="K34" s="6"/>
    </row>
    <row r="35" spans="1:11">
      <c r="A35" s="1">
        <v>2017</v>
      </c>
      <c r="B35" s="6">
        <v>10229.131134969324</v>
      </c>
      <c r="C35" s="6">
        <v>16490.07461656442</v>
      </c>
      <c r="D35" s="6">
        <v>24925.862208588955</v>
      </c>
      <c r="E35" s="6">
        <v>32708.69036809816</v>
      </c>
      <c r="G35" s="6"/>
      <c r="H35" s="6"/>
      <c r="I35" s="6"/>
      <c r="J35" s="6"/>
      <c r="K35" s="6"/>
    </row>
    <row r="36" spans="1:11">
      <c r="A36" s="1">
        <v>2018</v>
      </c>
      <c r="B36" s="6">
        <v>11129.818185907045</v>
      </c>
      <c r="C36" s="6">
        <v>18220.057886056969</v>
      </c>
      <c r="D36" s="6">
        <v>25580.501364317839</v>
      </c>
      <c r="E36" s="6">
        <v>33241.539160419787</v>
      </c>
      <c r="G36" s="6"/>
      <c r="H36" s="6"/>
      <c r="I36" s="6"/>
      <c r="J36" s="6"/>
      <c r="K36" s="6"/>
    </row>
    <row r="37" spans="1:11">
      <c r="A37" s="1">
        <v>2019</v>
      </c>
      <c r="B37" s="6">
        <v>11484.039338235294</v>
      </c>
      <c r="C37" s="6">
        <v>18463.807058823531</v>
      </c>
      <c r="D37" s="6">
        <v>25830.060529411763</v>
      </c>
      <c r="E37" s="6">
        <v>34001.135470588233</v>
      </c>
      <c r="G37" s="6"/>
      <c r="H37" s="6"/>
      <c r="I37" s="6"/>
      <c r="J37" s="6"/>
      <c r="K37" s="6"/>
    </row>
    <row r="38" spans="1:11">
      <c r="A38" s="1">
        <v>2020</v>
      </c>
      <c r="B38" s="6">
        <v>15403.338321167883</v>
      </c>
      <c r="C38" s="6">
        <v>22345.570496350367</v>
      </c>
      <c r="D38" s="6">
        <v>31221.311605839419</v>
      </c>
      <c r="E38" s="6">
        <v>44039.398832116793</v>
      </c>
      <c r="F38" s="8"/>
      <c r="G38" s="6"/>
      <c r="H38" s="6"/>
      <c r="I38" s="6"/>
      <c r="J38" s="6"/>
      <c r="K38" s="6"/>
    </row>
    <row r="39" spans="1:11">
      <c r="A39" s="1">
        <v>2021</v>
      </c>
      <c r="B39" s="6">
        <v>14000.125692090396</v>
      </c>
      <c r="C39" s="6">
        <v>20674.635367231633</v>
      </c>
      <c r="D39" s="6">
        <v>31146.559943502823</v>
      </c>
      <c r="E39" s="6">
        <v>42379.962019774008</v>
      </c>
      <c r="F39" s="8"/>
      <c r="G39" s="6"/>
      <c r="H39" s="6"/>
      <c r="I39" s="6"/>
      <c r="J39" s="6"/>
      <c r="K39" s="6"/>
    </row>
    <row r="40" spans="1:11" ht="14.25" customHeight="1">
      <c r="A40" s="1">
        <v>2022</v>
      </c>
      <c r="B40" s="28">
        <v>13223.595052910054</v>
      </c>
      <c r="C40" s="28">
        <v>19568.643597883598</v>
      </c>
      <c r="D40" s="28">
        <v>28098.464365079366</v>
      </c>
      <c r="E40" s="28">
        <v>41546.542103174601</v>
      </c>
    </row>
    <row r="41" spans="1:11" ht="14.25" customHeight="1">
      <c r="A41" s="1">
        <v>2023</v>
      </c>
      <c r="B41" s="28">
        <v>13849.439070655635</v>
      </c>
      <c r="C41" s="28">
        <v>19951.219770846597</v>
      </c>
      <c r="D41" s="28">
        <v>29266.930655633358</v>
      </c>
      <c r="E41" s="28">
        <v>42599.657097390198</v>
      </c>
    </row>
    <row r="42" spans="1:11" ht="14.25" customHeight="1">
      <c r="A42" s="1">
        <v>2024</v>
      </c>
      <c r="B42" s="28">
        <v>14368.796047234306</v>
      </c>
      <c r="C42" s="28">
        <v>20252.442287134862</v>
      </c>
      <c r="D42" s="28">
        <v>29680.757302672464</v>
      </c>
      <c r="E42" s="28">
        <v>42563.05860783095</v>
      </c>
    </row>
    <row r="43" spans="1:11" ht="14.25" customHeight="1" thickBot="1">
      <c r="A43" s="1">
        <v>2025</v>
      </c>
      <c r="B43" s="28">
        <v>13875.84</v>
      </c>
      <c r="C43" s="28">
        <v>19626.239999999998</v>
      </c>
      <c r="D43" s="28">
        <v>29044.5</v>
      </c>
      <c r="E43" s="28">
        <v>41755.9</v>
      </c>
    </row>
    <row r="44" spans="1:11">
      <c r="A44" s="25"/>
      <c r="B44" s="26"/>
      <c r="C44" s="27"/>
      <c r="D44" s="27"/>
      <c r="E44" s="27"/>
    </row>
    <row r="45" spans="1:11">
      <c r="A45" s="51" t="s">
        <v>42</v>
      </c>
      <c r="B45" s="51"/>
      <c r="C45" s="51"/>
      <c r="D45" s="51"/>
      <c r="E45" s="51"/>
    </row>
  </sheetData>
  <mergeCells count="2">
    <mergeCell ref="A2:E2"/>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B5AF-B724-4C38-8AB1-45C8F75C1D61}">
  <dimension ref="A1:E45"/>
  <sheetViews>
    <sheetView workbookViewId="0">
      <pane ySplit="3" topLeftCell="A4" activePane="bottomLeft" state="frozen"/>
      <selection pane="bottomLeft" sqref="A1:E1"/>
    </sheetView>
  </sheetViews>
  <sheetFormatPr defaultColWidth="12.28515625" defaultRowHeight="15"/>
  <cols>
    <col min="1" max="1" width="8.7109375" customWidth="1"/>
    <col min="2" max="2" width="22.140625" customWidth="1"/>
    <col min="3" max="5" width="19.7109375" customWidth="1"/>
  </cols>
  <sheetData>
    <row r="1" spans="1:5">
      <c r="A1" s="58" t="s">
        <v>46</v>
      </c>
      <c r="B1" s="58"/>
      <c r="C1" s="58"/>
      <c r="D1" s="58"/>
      <c r="E1" s="58"/>
    </row>
    <row r="2" spans="1:5" ht="30" customHeight="1" thickBot="1">
      <c r="A2" s="57" t="s">
        <v>7</v>
      </c>
      <c r="B2" s="57"/>
      <c r="C2" s="57"/>
      <c r="D2" s="57"/>
      <c r="E2" s="57"/>
    </row>
    <row r="3" spans="1:5" ht="30.75" thickBot="1">
      <c r="A3" s="21" t="s">
        <v>44</v>
      </c>
      <c r="B3" s="21" t="s">
        <v>27</v>
      </c>
      <c r="C3" s="21" t="s">
        <v>28</v>
      </c>
      <c r="D3" s="21" t="s">
        <v>29</v>
      </c>
      <c r="E3" s="21" t="s">
        <v>30</v>
      </c>
    </row>
    <row r="4" spans="1:5">
      <c r="A4" s="1">
        <v>1986</v>
      </c>
      <c r="B4" s="6">
        <v>4330</v>
      </c>
      <c r="C4" s="43" t="s">
        <v>45</v>
      </c>
      <c r="D4" s="6">
        <v>8861</v>
      </c>
      <c r="E4" s="6">
        <v>12777</v>
      </c>
    </row>
    <row r="5" spans="1:5">
      <c r="A5" s="1">
        <v>1987</v>
      </c>
      <c r="B5" s="43" t="s">
        <v>45</v>
      </c>
      <c r="C5" s="43" t="s">
        <v>45</v>
      </c>
      <c r="D5" s="43" t="s">
        <v>45</v>
      </c>
      <c r="E5" s="43" t="s">
        <v>45</v>
      </c>
    </row>
    <row r="6" spans="1:5">
      <c r="A6" s="1">
        <v>1988</v>
      </c>
      <c r="B6" s="43" t="s">
        <v>45</v>
      </c>
      <c r="C6" s="43" t="s">
        <v>45</v>
      </c>
      <c r="D6" s="43" t="s">
        <v>45</v>
      </c>
      <c r="E6" s="43" t="s">
        <v>45</v>
      </c>
    </row>
    <row r="7" spans="1:5">
      <c r="A7" s="1">
        <v>1989</v>
      </c>
      <c r="B7" s="6">
        <v>5486</v>
      </c>
      <c r="C7" s="6">
        <v>7544</v>
      </c>
      <c r="D7" s="6">
        <v>10976</v>
      </c>
      <c r="E7" s="6">
        <v>14338</v>
      </c>
    </row>
    <row r="8" spans="1:5">
      <c r="A8" s="1">
        <v>1990</v>
      </c>
      <c r="B8" s="6">
        <v>5951.5</v>
      </c>
      <c r="C8" s="6">
        <v>8258.5400000000009</v>
      </c>
      <c r="D8" s="6">
        <v>11802.56</v>
      </c>
      <c r="E8" s="6">
        <v>15285</v>
      </c>
    </row>
    <row r="9" spans="1:5">
      <c r="A9" s="1">
        <v>1991</v>
      </c>
      <c r="B9" s="6">
        <v>6030</v>
      </c>
      <c r="C9" s="6">
        <v>8667</v>
      </c>
      <c r="D9" s="6">
        <v>12478</v>
      </c>
      <c r="E9" s="6">
        <v>16134</v>
      </c>
    </row>
    <row r="10" spans="1:5">
      <c r="A10" s="1">
        <v>1992</v>
      </c>
      <c r="B10" s="6">
        <v>6500</v>
      </c>
      <c r="C10" s="6">
        <v>9088</v>
      </c>
      <c r="D10" s="6">
        <v>13075</v>
      </c>
      <c r="E10" s="6">
        <v>17003</v>
      </c>
    </row>
    <row r="11" spans="1:5">
      <c r="A11" s="1">
        <v>1993</v>
      </c>
      <c r="B11" s="6">
        <v>6639</v>
      </c>
      <c r="C11" s="6">
        <v>9317.7800000000007</v>
      </c>
      <c r="D11" s="6">
        <v>13344.98</v>
      </c>
      <c r="E11" s="6">
        <v>17374</v>
      </c>
    </row>
    <row r="12" spans="1:5">
      <c r="A12" s="1">
        <v>1994</v>
      </c>
      <c r="B12" s="6">
        <v>6814</v>
      </c>
      <c r="C12" s="6">
        <v>9554.2099999999991</v>
      </c>
      <c r="D12" s="6">
        <v>13661.13</v>
      </c>
      <c r="E12" s="6">
        <v>17856</v>
      </c>
    </row>
    <row r="13" spans="1:5">
      <c r="A13" s="1">
        <v>1995</v>
      </c>
      <c r="B13" s="6">
        <v>6837</v>
      </c>
      <c r="C13" s="6">
        <v>9590</v>
      </c>
      <c r="D13" s="6">
        <v>13699</v>
      </c>
      <c r="E13" s="6">
        <v>17906</v>
      </c>
    </row>
    <row r="14" spans="1:5">
      <c r="A14" s="1">
        <v>1996</v>
      </c>
      <c r="B14" s="6">
        <v>6332</v>
      </c>
      <c r="C14" s="6">
        <v>9592</v>
      </c>
      <c r="D14" s="6">
        <v>13700</v>
      </c>
      <c r="E14" s="6">
        <v>17906</v>
      </c>
    </row>
    <row r="15" spans="1:5">
      <c r="A15" s="1">
        <v>1997</v>
      </c>
      <c r="B15" s="6">
        <v>6331.31</v>
      </c>
      <c r="C15" s="6">
        <v>9592.6200000000008</v>
      </c>
      <c r="D15" s="6">
        <v>13650</v>
      </c>
      <c r="E15" s="6">
        <v>17806</v>
      </c>
    </row>
    <row r="16" spans="1:5">
      <c r="A16" s="1">
        <v>1998</v>
      </c>
      <c r="B16" s="6">
        <v>6330</v>
      </c>
      <c r="C16" s="6">
        <v>9592.6200000000008</v>
      </c>
      <c r="D16" s="6">
        <v>13650</v>
      </c>
      <c r="E16" s="6">
        <v>17806</v>
      </c>
    </row>
    <row r="17" spans="1:5">
      <c r="A17" s="1">
        <v>1999</v>
      </c>
      <c r="B17" s="6">
        <v>6330</v>
      </c>
      <c r="C17" s="6">
        <v>9592.6200000000008</v>
      </c>
      <c r="D17" s="6">
        <v>13660.55</v>
      </c>
      <c r="E17" s="6">
        <v>17830</v>
      </c>
    </row>
    <row r="18" spans="1:5">
      <c r="A18" s="1">
        <v>2000</v>
      </c>
      <c r="B18" s="6">
        <v>6383</v>
      </c>
      <c r="C18" s="6">
        <v>9671.82</v>
      </c>
      <c r="D18" s="6">
        <v>13823.429999999998</v>
      </c>
      <c r="E18" s="6">
        <v>18050.8</v>
      </c>
    </row>
    <row r="19" spans="1:5">
      <c r="A19" s="1">
        <v>2001</v>
      </c>
      <c r="B19" s="6">
        <v>6457</v>
      </c>
      <c r="C19" s="6">
        <v>9781.9900000000016</v>
      </c>
      <c r="D19" s="6">
        <v>14069.399999999998</v>
      </c>
      <c r="E19" s="6">
        <v>18411.66</v>
      </c>
    </row>
    <row r="20" spans="1:5">
      <c r="A20" s="1">
        <v>2002</v>
      </c>
      <c r="B20" s="6">
        <v>6461</v>
      </c>
      <c r="C20" s="6">
        <v>9784.19</v>
      </c>
      <c r="D20" s="6">
        <v>13706.46</v>
      </c>
      <c r="E20" s="6">
        <v>18226.72</v>
      </c>
    </row>
    <row r="21" spans="1:5">
      <c r="A21" s="1">
        <v>2003</v>
      </c>
      <c r="B21" s="6">
        <v>6444.5</v>
      </c>
      <c r="C21" s="6">
        <v>9811.6500000000015</v>
      </c>
      <c r="D21" s="6">
        <v>13673.46</v>
      </c>
      <c r="E21" s="6">
        <v>18086.22</v>
      </c>
    </row>
    <row r="22" spans="1:5">
      <c r="A22" s="1">
        <v>2004</v>
      </c>
      <c r="B22" s="6">
        <v>6450</v>
      </c>
      <c r="C22" s="6">
        <v>9813.7300000000014</v>
      </c>
      <c r="D22" s="6">
        <v>13778.46</v>
      </c>
      <c r="E22" s="6">
        <v>18257.740000000002</v>
      </c>
    </row>
    <row r="23" spans="1:5">
      <c r="A23" s="1">
        <v>2005</v>
      </c>
      <c r="B23" s="6">
        <v>6456</v>
      </c>
      <c r="C23" s="6">
        <v>10656</v>
      </c>
      <c r="D23" s="6">
        <v>13947.96</v>
      </c>
      <c r="E23" s="6">
        <v>18465.7</v>
      </c>
    </row>
    <row r="24" spans="1:5">
      <c r="A24" s="1">
        <v>2006</v>
      </c>
      <c r="B24" s="6">
        <v>6459.5</v>
      </c>
      <c r="C24" s="6">
        <v>10665.18</v>
      </c>
      <c r="D24" s="6">
        <v>14928.439999999999</v>
      </c>
      <c r="E24" s="6">
        <v>19211.530000000002</v>
      </c>
    </row>
    <row r="25" spans="1:5">
      <c r="A25" s="1">
        <v>2007</v>
      </c>
      <c r="B25" s="6">
        <v>7364.5</v>
      </c>
      <c r="C25" s="6">
        <v>11125.34</v>
      </c>
      <c r="D25" s="6">
        <v>16229.859999999999</v>
      </c>
      <c r="E25" s="6">
        <v>20282.550000000003</v>
      </c>
    </row>
    <row r="26" spans="1:5">
      <c r="A26" s="1">
        <v>2008</v>
      </c>
      <c r="B26" s="6">
        <v>7769.5</v>
      </c>
      <c r="C26" s="6">
        <v>11381.720000000001</v>
      </c>
      <c r="D26" s="6">
        <v>16808.34</v>
      </c>
      <c r="E26" s="6">
        <v>21015.550000000003</v>
      </c>
    </row>
    <row r="27" spans="1:5">
      <c r="A27" s="1">
        <v>2009</v>
      </c>
      <c r="B27" s="6">
        <v>7777.5</v>
      </c>
      <c r="C27" s="6">
        <v>11392.300000000001</v>
      </c>
      <c r="D27" s="6">
        <v>16899.46</v>
      </c>
      <c r="E27" s="6">
        <v>21178.550000000003</v>
      </c>
    </row>
    <row r="28" spans="1:5">
      <c r="A28" s="1">
        <v>2010</v>
      </c>
      <c r="B28" s="6">
        <v>7824</v>
      </c>
      <c r="C28" s="6">
        <v>11437.85</v>
      </c>
      <c r="D28" s="6">
        <v>17121.46</v>
      </c>
      <c r="E28" s="6">
        <v>21607.550000000003</v>
      </c>
    </row>
    <row r="29" spans="1:5">
      <c r="A29" s="1">
        <v>2011</v>
      </c>
      <c r="B29" s="6">
        <v>7946.75</v>
      </c>
      <c r="C29" s="6">
        <v>11558.980000000001</v>
      </c>
      <c r="D29" s="6">
        <v>17402.46</v>
      </c>
      <c r="E29" s="6">
        <v>22005.050000000003</v>
      </c>
    </row>
    <row r="30" spans="1:5">
      <c r="A30" s="1">
        <v>2012</v>
      </c>
      <c r="B30" s="6">
        <v>7957.5</v>
      </c>
      <c r="C30" s="6">
        <v>11565.5</v>
      </c>
      <c r="D30" s="6">
        <v>17500</v>
      </c>
      <c r="E30" s="6">
        <v>22400</v>
      </c>
    </row>
    <row r="31" spans="1:5">
      <c r="A31" s="1">
        <v>2013</v>
      </c>
      <c r="B31" s="6">
        <v>7865.5</v>
      </c>
      <c r="C31" s="6">
        <v>11470.310000000001</v>
      </c>
      <c r="D31" s="6">
        <v>17328.96</v>
      </c>
      <c r="E31" s="6">
        <v>22040.720000000001</v>
      </c>
    </row>
    <row r="32" spans="1:5">
      <c r="A32" s="1">
        <v>2014</v>
      </c>
      <c r="B32" s="6">
        <v>7813</v>
      </c>
      <c r="C32" s="6">
        <v>11415</v>
      </c>
      <c r="D32" s="6">
        <v>17277</v>
      </c>
      <c r="E32" s="6">
        <v>21924</v>
      </c>
    </row>
    <row r="33" spans="1:5">
      <c r="A33" s="1">
        <v>2015</v>
      </c>
      <c r="B33" s="6">
        <v>7815.5</v>
      </c>
      <c r="C33" s="6">
        <v>11415.5</v>
      </c>
      <c r="D33" s="6">
        <v>18549</v>
      </c>
      <c r="E33" s="6">
        <v>23468</v>
      </c>
    </row>
    <row r="34" spans="1:5">
      <c r="A34" s="1">
        <v>2016</v>
      </c>
      <c r="B34" s="6">
        <v>7819.5</v>
      </c>
      <c r="C34" s="6">
        <v>11724.970000000001</v>
      </c>
      <c r="D34" s="6">
        <v>19119.939999999999</v>
      </c>
      <c r="E34" s="6">
        <v>24602.22</v>
      </c>
    </row>
    <row r="35" spans="1:5">
      <c r="A35" s="1">
        <v>2017</v>
      </c>
      <c r="B35" s="6">
        <v>8123.5</v>
      </c>
      <c r="C35" s="6">
        <v>13095.650000000001</v>
      </c>
      <c r="D35" s="6">
        <v>19794.96</v>
      </c>
      <c r="E35" s="6">
        <v>25975.72</v>
      </c>
    </row>
    <row r="36" spans="1:5">
      <c r="A36" s="1">
        <v>2018</v>
      </c>
      <c r="B36" s="6">
        <v>9042.1299999999992</v>
      </c>
      <c r="C36" s="6">
        <v>14802.41</v>
      </c>
      <c r="D36" s="6">
        <v>20782.21</v>
      </c>
      <c r="E36" s="6">
        <v>27006.22</v>
      </c>
    </row>
    <row r="37" spans="1:5">
      <c r="A37" s="1">
        <v>2019</v>
      </c>
      <c r="B37" s="6">
        <v>9511.75</v>
      </c>
      <c r="C37" s="6">
        <v>15292.800000000001</v>
      </c>
      <c r="D37" s="6">
        <v>21393.96</v>
      </c>
      <c r="E37" s="6">
        <v>28161.72</v>
      </c>
    </row>
    <row r="38" spans="1:5">
      <c r="A38" s="1">
        <v>2020</v>
      </c>
      <c r="B38" s="6">
        <v>12851.75</v>
      </c>
      <c r="C38" s="6">
        <v>18643.990000000002</v>
      </c>
      <c r="D38" s="6">
        <v>26049.45</v>
      </c>
      <c r="E38" s="6">
        <v>36744.200000000004</v>
      </c>
    </row>
    <row r="39" spans="1:5">
      <c r="A39" s="1">
        <v>2021</v>
      </c>
      <c r="B39" s="6">
        <v>12073.19</v>
      </c>
      <c r="C39" s="6">
        <v>17880.239999999998</v>
      </c>
      <c r="D39" s="6">
        <v>26878.18</v>
      </c>
      <c r="E39" s="6">
        <v>36614.46</v>
      </c>
    </row>
    <row r="40" spans="1:5">
      <c r="A40" s="1">
        <v>2022</v>
      </c>
      <c r="B40" s="6">
        <v>12176.66</v>
      </c>
      <c r="C40" s="6">
        <v>18053.57</v>
      </c>
      <c r="D40" s="6">
        <v>25875.96</v>
      </c>
      <c r="E40" s="6">
        <v>38297.919999999998</v>
      </c>
    </row>
    <row r="41" spans="1:5">
      <c r="A41" s="1">
        <v>2023</v>
      </c>
      <c r="B41" s="6">
        <v>13125.59</v>
      </c>
      <c r="C41" s="6">
        <v>19002.75</v>
      </c>
      <c r="D41" s="6">
        <v>27885.23</v>
      </c>
      <c r="E41" s="6">
        <v>40704.75</v>
      </c>
    </row>
    <row r="42" spans="1:5">
      <c r="A42" s="1">
        <v>2024</v>
      </c>
      <c r="B42" s="6">
        <v>14080.02</v>
      </c>
      <c r="C42" s="6">
        <v>19845.419999999998</v>
      </c>
      <c r="D42" s="6">
        <v>29084.25</v>
      </c>
      <c r="E42" s="6">
        <v>41707.65</v>
      </c>
    </row>
    <row r="43" spans="1:5" ht="15.75" thickBot="1">
      <c r="A43" s="1">
        <v>2025</v>
      </c>
      <c r="B43" s="6">
        <v>13875.84</v>
      </c>
      <c r="C43" s="6">
        <v>19626.239999999998</v>
      </c>
      <c r="D43" s="6">
        <v>29044.5</v>
      </c>
      <c r="E43" s="6">
        <v>41755.9</v>
      </c>
    </row>
    <row r="44" spans="1:5">
      <c r="A44" s="25"/>
      <c r="B44" s="25"/>
      <c r="C44" s="25"/>
      <c r="D44" s="25"/>
      <c r="E44" s="25"/>
    </row>
    <row r="45" spans="1:5" ht="15" customHeight="1">
      <c r="A45" s="33" t="s">
        <v>42</v>
      </c>
      <c r="B45" s="33"/>
      <c r="C45" s="33"/>
      <c r="D45" s="33"/>
      <c r="E45" s="33"/>
    </row>
  </sheetData>
  <mergeCells count="2">
    <mergeCell ref="A1:E1"/>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workbookViewId="0">
      <selection sqref="A1:E1"/>
    </sheetView>
  </sheetViews>
  <sheetFormatPr defaultColWidth="35.28515625" defaultRowHeight="15"/>
  <cols>
    <col min="1" max="1" width="37.5703125" customWidth="1"/>
    <col min="2" max="2" width="22.7109375" customWidth="1"/>
    <col min="3" max="3" width="19.42578125" customWidth="1"/>
    <col min="4" max="4" width="17.28515625" customWidth="1"/>
    <col min="5" max="5" width="17.42578125" customWidth="1"/>
  </cols>
  <sheetData>
    <row r="1" spans="1:5">
      <c r="A1" s="58" t="s">
        <v>47</v>
      </c>
      <c r="B1" s="58"/>
      <c r="C1" s="58"/>
      <c r="D1" s="58"/>
      <c r="E1" s="58"/>
    </row>
    <row r="2" spans="1:5" ht="46.5" customHeight="1" thickBot="1">
      <c r="A2" s="57" t="s">
        <v>9</v>
      </c>
      <c r="B2" s="57"/>
      <c r="C2" s="57"/>
      <c r="D2" s="57"/>
      <c r="E2" s="57"/>
    </row>
    <row r="3" spans="1:5" ht="35.25" customHeight="1" thickBot="1">
      <c r="A3" s="35" t="s">
        <v>48</v>
      </c>
      <c r="B3" s="34" t="s">
        <v>49</v>
      </c>
      <c r="C3" s="34" t="s">
        <v>28</v>
      </c>
      <c r="D3" s="34" t="s">
        <v>29</v>
      </c>
      <c r="E3" s="34" t="s">
        <v>30</v>
      </c>
    </row>
    <row r="4" spans="1:5" ht="15.75" thickBot="1">
      <c r="A4" s="37" t="s">
        <v>50</v>
      </c>
      <c r="B4" s="38">
        <v>13875.84</v>
      </c>
      <c r="C4" s="38">
        <v>19626.239999999998</v>
      </c>
      <c r="D4" s="38">
        <v>29044.5</v>
      </c>
      <c r="E4" s="38">
        <v>41755.9</v>
      </c>
    </row>
    <row r="5" spans="1:5" ht="15" customHeight="1">
      <c r="A5" s="30" t="s">
        <v>51</v>
      </c>
      <c r="B5" s="36"/>
      <c r="C5" s="36"/>
      <c r="D5" s="36"/>
      <c r="E5" s="36"/>
    </row>
    <row r="6" spans="1:5" ht="15" customHeight="1">
      <c r="A6" s="2" t="s">
        <v>52</v>
      </c>
      <c r="B6" s="3">
        <v>32175.519281159199</v>
      </c>
      <c r="C6" s="3">
        <v>32175.519281159199</v>
      </c>
      <c r="D6" s="3">
        <v>45503.055743812358</v>
      </c>
      <c r="E6" s="3">
        <v>64351.038562318397</v>
      </c>
    </row>
    <row r="7" spans="1:5" ht="15" customHeight="1">
      <c r="A7" s="2" t="s">
        <v>53</v>
      </c>
      <c r="B7" s="4">
        <f>B4-B6</f>
        <v>-18299.679281159199</v>
      </c>
      <c r="C7" s="4">
        <f t="shared" ref="C7:E7" si="0">C4-C6</f>
        <v>-12549.279281159201</v>
      </c>
      <c r="D7" s="4">
        <f t="shared" si="0"/>
        <v>-16458.555743812358</v>
      </c>
      <c r="E7" s="4">
        <f t="shared" si="0"/>
        <v>-22595.138562318396</v>
      </c>
    </row>
    <row r="8" spans="1:5" ht="15" customHeight="1" thickBot="1">
      <c r="A8" s="31" t="s">
        <v>54</v>
      </c>
      <c r="B8" s="32">
        <f>B4/B6</f>
        <v>0.43125457832549052</v>
      </c>
      <c r="C8" s="32">
        <f t="shared" ref="C8:E8" si="1">C4/C6</f>
        <v>0.60997430464136759</v>
      </c>
      <c r="D8" s="32">
        <f t="shared" si="1"/>
        <v>0.63829779176862333</v>
      </c>
      <c r="E8" s="32">
        <f t="shared" si="1"/>
        <v>0.64887686248549092</v>
      </c>
    </row>
    <row r="9" spans="1:5" ht="15" customHeight="1">
      <c r="A9" s="42" t="s">
        <v>55</v>
      </c>
      <c r="B9" s="39"/>
      <c r="C9" s="39"/>
      <c r="D9" s="39"/>
      <c r="E9" s="39"/>
    </row>
    <row r="10" spans="1:5" ht="15" customHeight="1">
      <c r="A10" s="2" t="s">
        <v>56</v>
      </c>
      <c r="B10" s="9">
        <f>B6*0.75</f>
        <v>24131.639460869399</v>
      </c>
      <c r="C10" s="9">
        <f t="shared" ref="C10:E10" si="2">C6*0.75</f>
        <v>24131.639460869399</v>
      </c>
      <c r="D10" s="9">
        <f t="shared" si="2"/>
        <v>34127.29180785927</v>
      </c>
      <c r="E10" s="9">
        <f t="shared" si="2"/>
        <v>48263.278921738798</v>
      </c>
    </row>
    <row r="11" spans="1:5" ht="15" customHeight="1">
      <c r="A11" s="2" t="s">
        <v>57</v>
      </c>
      <c r="B11" s="9">
        <f>B4-B10</f>
        <v>-10255.799460869399</v>
      </c>
      <c r="C11" s="9">
        <f t="shared" ref="C11:E11" si="3">C4-C10</f>
        <v>-4505.3994608694011</v>
      </c>
      <c r="D11" s="9">
        <f t="shared" si="3"/>
        <v>-5082.7918078592702</v>
      </c>
      <c r="E11" s="9">
        <f t="shared" si="3"/>
        <v>-6507.3789217387966</v>
      </c>
    </row>
    <row r="12" spans="1:5" ht="15" customHeight="1" thickBot="1">
      <c r="A12" s="2" t="s">
        <v>58</v>
      </c>
      <c r="B12" s="10">
        <f>B4/B10</f>
        <v>0.57500610443398736</v>
      </c>
      <c r="C12" s="10">
        <f t="shared" ref="C12:E12" si="4">C4/C10</f>
        <v>0.81329907285515679</v>
      </c>
      <c r="D12" s="10">
        <f t="shared" si="4"/>
        <v>0.85106372235816441</v>
      </c>
      <c r="E12" s="10">
        <f t="shared" si="4"/>
        <v>0.86516914998065464</v>
      </c>
    </row>
    <row r="13" spans="1:5" ht="15" customHeight="1">
      <c r="A13" s="22" t="s">
        <v>59</v>
      </c>
      <c r="B13" s="23"/>
      <c r="C13" s="23"/>
      <c r="D13" s="23"/>
      <c r="E13" s="23"/>
    </row>
    <row r="14" spans="1:5" ht="15" customHeight="1">
      <c r="A14" s="2" t="s">
        <v>60</v>
      </c>
      <c r="B14" s="3">
        <v>31959.300186451208</v>
      </c>
      <c r="C14" s="3">
        <v>31959.300186451208</v>
      </c>
      <c r="D14" s="3">
        <v>45197.351149782466</v>
      </c>
      <c r="E14" s="3">
        <v>63918.600372902416</v>
      </c>
    </row>
    <row r="15" spans="1:5" ht="15" customHeight="1">
      <c r="A15" s="2" t="s">
        <v>61</v>
      </c>
      <c r="B15" s="3">
        <f>B4-B14</f>
        <v>-18083.460186451208</v>
      </c>
      <c r="C15" s="3">
        <f t="shared" ref="C15:E15" si="5">C4-C14</f>
        <v>-12333.06018645121</v>
      </c>
      <c r="D15" s="3">
        <f t="shared" si="5"/>
        <v>-16152.851149782466</v>
      </c>
      <c r="E15" s="3">
        <f t="shared" si="5"/>
        <v>-22162.700372902415</v>
      </c>
    </row>
    <row r="16" spans="1:5" ht="15" customHeight="1" thickBot="1">
      <c r="A16" s="31" t="s">
        <v>62</v>
      </c>
      <c r="B16" s="32">
        <f>B4/B14</f>
        <v>0.434172210250164</v>
      </c>
      <c r="C16" s="32">
        <f t="shared" ref="C16:E16" si="6">C4/C14</f>
        <v>0.61410105620273647</v>
      </c>
      <c r="D16" s="32">
        <f t="shared" si="6"/>
        <v>0.64261509272407413</v>
      </c>
      <c r="E16" s="32">
        <f t="shared" si="6"/>
        <v>0.65326680741435561</v>
      </c>
    </row>
    <row r="17" spans="1:5" ht="15" customHeight="1">
      <c r="A17" s="30" t="s">
        <v>63</v>
      </c>
      <c r="B17" s="36"/>
      <c r="C17" s="36"/>
      <c r="D17" s="36"/>
      <c r="E17" s="36"/>
    </row>
    <row r="18" spans="1:5" ht="15" customHeight="1">
      <c r="A18" s="2" t="s">
        <v>64</v>
      </c>
      <c r="B18" s="3">
        <v>26440</v>
      </c>
      <c r="C18" s="3">
        <v>26440</v>
      </c>
      <c r="D18" s="3">
        <v>32179</v>
      </c>
      <c r="E18" s="3">
        <v>49991</v>
      </c>
    </row>
    <row r="19" spans="1:5" ht="15" customHeight="1">
      <c r="A19" s="2" t="s">
        <v>65</v>
      </c>
      <c r="B19" s="3">
        <f>B4-B18</f>
        <v>-12564.16</v>
      </c>
      <c r="C19" s="3">
        <f t="shared" ref="C19:E19" si="7">C4-C18</f>
        <v>-6813.760000000002</v>
      </c>
      <c r="D19" s="3">
        <f t="shared" si="7"/>
        <v>-3134.5</v>
      </c>
      <c r="E19" s="3">
        <f t="shared" si="7"/>
        <v>-8235.0999999999985</v>
      </c>
    </row>
    <row r="20" spans="1:5" ht="15" customHeight="1" thickBot="1">
      <c r="A20" s="31" t="s">
        <v>66</v>
      </c>
      <c r="B20" s="32">
        <f>B4/B18</f>
        <v>0.5248048411497731</v>
      </c>
      <c r="C20" s="32">
        <f t="shared" ref="C20:E20" si="8">C4/C18</f>
        <v>0.7422934947049924</v>
      </c>
      <c r="D20" s="32">
        <f t="shared" si="8"/>
        <v>0.90259175238509592</v>
      </c>
      <c r="E20" s="32">
        <f t="shared" si="8"/>
        <v>0.83526834830269447</v>
      </c>
    </row>
    <row r="22" spans="1:5">
      <c r="A22" t="s">
        <v>42</v>
      </c>
    </row>
  </sheetData>
  <mergeCells count="2">
    <mergeCell ref="A2:E2"/>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2FE7-A78B-524A-B11F-436C777ADC94}">
  <dimension ref="A1:F29"/>
  <sheetViews>
    <sheetView workbookViewId="0">
      <pane ySplit="3" topLeftCell="A19" activePane="bottomLeft" state="frozen"/>
      <selection pane="bottomLeft" sqref="A1:F1"/>
    </sheetView>
  </sheetViews>
  <sheetFormatPr defaultColWidth="11.42578125" defaultRowHeight="15"/>
  <cols>
    <col min="1" max="2" width="8.7109375" customWidth="1"/>
    <col min="3" max="6" width="19.7109375" customWidth="1"/>
  </cols>
  <sheetData>
    <row r="1" spans="1:6">
      <c r="A1" s="58" t="s">
        <v>67</v>
      </c>
      <c r="B1" s="58"/>
      <c r="C1" s="58"/>
      <c r="D1" s="58"/>
      <c r="E1" s="58"/>
      <c r="F1" s="58"/>
    </row>
    <row r="2" spans="1:6" ht="50.25" customHeight="1" thickBot="1">
      <c r="A2" s="57" t="s">
        <v>68</v>
      </c>
      <c r="B2" s="57"/>
      <c r="C2" s="57"/>
      <c r="D2" s="57"/>
      <c r="E2" s="57"/>
      <c r="F2" s="57"/>
    </row>
    <row r="3" spans="1:6" ht="45.75" thickBot="1">
      <c r="A3" s="24" t="s">
        <v>44</v>
      </c>
      <c r="B3" s="34" t="s">
        <v>69</v>
      </c>
      <c r="C3" s="21" t="s">
        <v>27</v>
      </c>
      <c r="D3" s="21" t="s">
        <v>28</v>
      </c>
      <c r="E3" s="21" t="s">
        <v>29</v>
      </c>
      <c r="F3" s="21" t="s">
        <v>30</v>
      </c>
    </row>
    <row r="4" spans="1:6">
      <c r="A4">
        <v>2002</v>
      </c>
      <c r="B4" s="64" t="s">
        <v>70</v>
      </c>
      <c r="C4" s="17">
        <v>0.43858398669517701</v>
      </c>
      <c r="D4" s="17">
        <v>0.66416793944947905</v>
      </c>
      <c r="E4" s="17">
        <v>0.65790522431946274</v>
      </c>
      <c r="F4" s="17">
        <v>0.6186308251026712</v>
      </c>
    </row>
    <row r="5" spans="1:6">
      <c r="A5">
        <v>2003</v>
      </c>
      <c r="B5" s="65"/>
      <c r="C5" s="17">
        <v>0.43144540403026044</v>
      </c>
      <c r="D5" s="17">
        <v>0.65686884916649935</v>
      </c>
      <c r="E5" s="17">
        <v>0.64729171107203642</v>
      </c>
      <c r="F5" s="17">
        <v>0.60541675035147624</v>
      </c>
    </row>
    <row r="6" spans="1:6">
      <c r="A6">
        <v>2004</v>
      </c>
      <c r="B6" s="65"/>
      <c r="C6" s="17">
        <v>0.42575662563120897</v>
      </c>
      <c r="D6" s="17">
        <v>0.64779233638073874</v>
      </c>
      <c r="E6" s="17">
        <v>0.64311313906779743</v>
      </c>
      <c r="F6" s="17">
        <v>0.60258556387999607</v>
      </c>
    </row>
    <row r="7" spans="1:6">
      <c r="A7">
        <v>2005</v>
      </c>
      <c r="B7" s="65"/>
      <c r="C7" s="17">
        <v>0.41836503256326346</v>
      </c>
      <c r="D7" s="17">
        <v>0.69053559278099985</v>
      </c>
      <c r="E7" s="17">
        <v>0.63912757021149702</v>
      </c>
      <c r="F7" s="17">
        <v>0.59831189450150668</v>
      </c>
    </row>
    <row r="8" spans="1:6">
      <c r="A8">
        <v>2006</v>
      </c>
      <c r="B8" s="65"/>
      <c r="C8" s="17">
        <v>0.40402176632474357</v>
      </c>
      <c r="D8" s="17">
        <v>0.66707405554165622</v>
      </c>
      <c r="E8" s="17">
        <v>0.66024525622570063</v>
      </c>
      <c r="F8" s="17">
        <v>0.600810920690518</v>
      </c>
    </row>
    <row r="9" spans="1:6">
      <c r="A9" s="47">
        <v>2007</v>
      </c>
      <c r="B9" s="66"/>
      <c r="C9" s="46">
        <v>0.45545626024305019</v>
      </c>
      <c r="D9" s="46">
        <v>0.68804477565787436</v>
      </c>
      <c r="E9" s="46">
        <v>0.70974637828679288</v>
      </c>
      <c r="F9" s="46">
        <v>0.62718544172670776</v>
      </c>
    </row>
    <row r="10" spans="1:6">
      <c r="A10" s="48">
        <v>2008</v>
      </c>
      <c r="B10" s="67" t="s">
        <v>71</v>
      </c>
      <c r="C10" s="49">
        <v>0.43250389668225342</v>
      </c>
      <c r="D10" s="49">
        <v>0.63358494767312412</v>
      </c>
      <c r="E10" s="49">
        <v>0.66161718962865146</v>
      </c>
      <c r="F10" s="49">
        <v>0.58493514807392566</v>
      </c>
    </row>
    <row r="11" spans="1:6">
      <c r="A11">
        <v>2009</v>
      </c>
      <c r="B11" s="65"/>
      <c r="C11" s="18">
        <v>0.42408462608031844</v>
      </c>
      <c r="D11" s="18">
        <v>0.62118923634777401</v>
      </c>
      <c r="E11" s="18">
        <v>0.65158389074897416</v>
      </c>
      <c r="F11" s="18">
        <v>0.57740260094331919</v>
      </c>
    </row>
    <row r="12" spans="1:6">
      <c r="A12">
        <v>2010</v>
      </c>
      <c r="B12" s="65"/>
      <c r="C12" s="18">
        <v>0.4287945633409147</v>
      </c>
      <c r="D12" s="18">
        <v>0.62685172498835395</v>
      </c>
      <c r="E12" s="18">
        <v>0.66350809578901293</v>
      </c>
      <c r="F12" s="18">
        <v>0.59210122489244521</v>
      </c>
    </row>
    <row r="13" spans="1:6">
      <c r="A13">
        <v>2011</v>
      </c>
      <c r="B13" s="65"/>
      <c r="C13" s="18">
        <v>0.42199240634044022</v>
      </c>
      <c r="D13" s="18">
        <v>0.61381090194620724</v>
      </c>
      <c r="E13" s="18">
        <v>0.65344754668123328</v>
      </c>
      <c r="F13" s="18">
        <v>0.5842617422934977</v>
      </c>
    </row>
    <row r="14" spans="1:6">
      <c r="A14">
        <v>2012</v>
      </c>
      <c r="B14" s="65"/>
      <c r="C14" s="18">
        <v>0.4178042633623858</v>
      </c>
      <c r="D14" s="18">
        <v>0.60724036543106163</v>
      </c>
      <c r="E14" s="18">
        <v>0.64970958052948558</v>
      </c>
      <c r="F14" s="18">
        <v>0.58804998424866117</v>
      </c>
    </row>
    <row r="15" spans="1:6">
      <c r="A15">
        <v>2013</v>
      </c>
      <c r="B15" s="65"/>
      <c r="C15" s="18">
        <v>0.40671699674233414</v>
      </c>
      <c r="D15" s="18">
        <v>0.59311805160556397</v>
      </c>
      <c r="E15" s="18">
        <v>0.63361213748955136</v>
      </c>
      <c r="F15" s="18">
        <v>0.56985159522209006</v>
      </c>
    </row>
    <row r="16" spans="1:6">
      <c r="A16">
        <v>2014</v>
      </c>
      <c r="B16" s="65"/>
      <c r="C16" s="18">
        <v>0.39992833742833744</v>
      </c>
      <c r="D16" s="18">
        <v>0.58430589680589684</v>
      </c>
      <c r="E16" s="18">
        <v>0.62534213035216935</v>
      </c>
      <c r="F16" s="18">
        <v>0.56111793611793614</v>
      </c>
    </row>
    <row r="17" spans="1:6">
      <c r="A17">
        <v>2015</v>
      </c>
      <c r="B17" s="65"/>
      <c r="C17" s="18">
        <v>0.39125428650096367</v>
      </c>
      <c r="D17" s="18">
        <v>0.57147505694475731</v>
      </c>
      <c r="E17" s="18">
        <v>0.65661053211330223</v>
      </c>
      <c r="F17" s="18">
        <v>0.58741958899652069</v>
      </c>
    </row>
    <row r="18" spans="1:6">
      <c r="A18">
        <v>2016</v>
      </c>
      <c r="B18" s="65"/>
      <c r="C18" s="18">
        <v>0.39053564739667873</v>
      </c>
      <c r="D18" s="18">
        <v>0.58558971157447881</v>
      </c>
      <c r="E18" s="18">
        <v>0.67523232512822651</v>
      </c>
      <c r="F18" s="18">
        <v>0.61436434011736796</v>
      </c>
    </row>
    <row r="19" spans="1:6">
      <c r="A19" s="47">
        <v>2017</v>
      </c>
      <c r="B19" s="66"/>
      <c r="C19" s="46">
        <v>0.40416428269359933</v>
      </c>
      <c r="D19" s="46">
        <v>0.65154108311152026</v>
      </c>
      <c r="E19" s="46">
        <v>0.69639296745274548</v>
      </c>
      <c r="F19" s="46">
        <v>0.64617826314087423</v>
      </c>
    </row>
    <row r="20" spans="1:6">
      <c r="A20" s="48">
        <v>2018</v>
      </c>
      <c r="B20" s="67" t="s">
        <v>72</v>
      </c>
      <c r="C20" s="49">
        <v>0.37151550013353324</v>
      </c>
      <c r="D20" s="49">
        <v>0.60818908313988129</v>
      </c>
      <c r="E20" s="49">
        <v>0.60378583803615171</v>
      </c>
      <c r="F20" s="49">
        <v>0.55480452780573986</v>
      </c>
    </row>
    <row r="21" spans="1:6">
      <c r="A21">
        <v>2019</v>
      </c>
      <c r="B21" s="65"/>
      <c r="C21" s="18">
        <v>0.38005194286285088</v>
      </c>
      <c r="D21" s="18">
        <v>0.61103985615822598</v>
      </c>
      <c r="E21" s="18">
        <v>0.60444767525456988</v>
      </c>
      <c r="F21" s="18">
        <v>0.56261552292478278</v>
      </c>
    </row>
    <row r="22" spans="1:6">
      <c r="A22">
        <v>2020</v>
      </c>
      <c r="B22" s="65"/>
      <c r="C22" s="18">
        <v>0.51045597172022084</v>
      </c>
      <c r="D22" s="18">
        <v>0.74051674147038971</v>
      </c>
      <c r="E22" s="18">
        <v>0.73160991147396071</v>
      </c>
      <c r="F22" s="18">
        <v>0.72971759939627445</v>
      </c>
    </row>
    <row r="23" spans="1:6">
      <c r="A23">
        <v>2021</v>
      </c>
      <c r="B23" s="65"/>
      <c r="C23" s="18">
        <v>0.46539164289569002</v>
      </c>
      <c r="D23" s="18">
        <v>0.68923907177549903</v>
      </c>
      <c r="E23" s="18">
        <v>0.73262444468247001</v>
      </c>
      <c r="F23" s="18">
        <v>0.70569848122735301</v>
      </c>
    </row>
    <row r="24" spans="1:6">
      <c r="A24" s="47">
        <v>2022</v>
      </c>
      <c r="B24" s="66"/>
      <c r="C24" s="50">
        <v>0.437011143610817</v>
      </c>
      <c r="D24" s="50">
        <v>0.64792901107183198</v>
      </c>
      <c r="E24" s="50">
        <v>0.65666792706271104</v>
      </c>
      <c r="F24" s="50">
        <v>0.68724173201500205</v>
      </c>
    </row>
    <row r="25" spans="1:6">
      <c r="A25">
        <v>2023</v>
      </c>
      <c r="B25" s="65" t="s">
        <v>73</v>
      </c>
      <c r="C25" s="29">
        <v>0.43006734717060741</v>
      </c>
      <c r="D25" s="29">
        <v>0.6195462585806788</v>
      </c>
      <c r="E25" s="29">
        <v>0.64263809532206317</v>
      </c>
      <c r="F25" s="29">
        <v>0.66142467665243998</v>
      </c>
    </row>
    <row r="26" spans="1:6">
      <c r="A26">
        <v>2024</v>
      </c>
      <c r="B26" s="65"/>
      <c r="C26" s="29">
        <v>0.44810858979663282</v>
      </c>
      <c r="D26" s="29">
        <v>0.6315973393590274</v>
      </c>
      <c r="E26" s="29">
        <v>0.65451991982192936</v>
      </c>
      <c r="F26" s="29">
        <v>0.66369068457401104</v>
      </c>
    </row>
    <row r="27" spans="1:6" ht="15.75" thickBot="1">
      <c r="A27">
        <v>2025</v>
      </c>
      <c r="B27" s="65"/>
      <c r="C27" s="29">
        <v>0.43125457832549052</v>
      </c>
      <c r="D27" s="29">
        <v>0.60997430464136759</v>
      </c>
      <c r="E27" s="29">
        <v>0.63829779176862333</v>
      </c>
      <c r="F27" s="29">
        <v>0.64887686248549092</v>
      </c>
    </row>
    <row r="28" spans="1:6">
      <c r="A28" s="25"/>
      <c r="B28" s="25"/>
      <c r="C28" s="25"/>
      <c r="D28" s="25"/>
      <c r="E28" s="25"/>
      <c r="F28" s="25"/>
    </row>
    <row r="29" spans="1:6">
      <c r="A29" s="63" t="s">
        <v>42</v>
      </c>
      <c r="B29" s="63"/>
      <c r="C29" s="63"/>
      <c r="D29" s="63"/>
      <c r="E29" s="63"/>
      <c r="F29" s="63"/>
    </row>
  </sheetData>
  <mergeCells count="7">
    <mergeCell ref="A1:F1"/>
    <mergeCell ref="A2:F2"/>
    <mergeCell ref="A29:F29"/>
    <mergeCell ref="B4:B9"/>
    <mergeCell ref="B10:B19"/>
    <mergeCell ref="B20:B24"/>
    <mergeCell ref="B25:B27"/>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8D0DE-8EC9-4E74-A79A-DE4296B0BBE5}"/>
</file>

<file path=customXml/itemProps2.xml><?xml version="1.0" encoding="utf-8"?>
<ds:datastoreItem xmlns:ds="http://schemas.openxmlformats.org/officeDocument/2006/customXml" ds:itemID="{604C76C3-F52C-4B36-972C-96605484C8DF}"/>
</file>

<file path=customXml/itemProps3.xml><?xml version="1.0" encoding="utf-8"?>
<ds:datastoreItem xmlns:ds="http://schemas.openxmlformats.org/officeDocument/2006/customXml" ds:itemID="{5ED5A741-FFA9-4771-AAE6-9B618BA5FC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2026-07-06T23:50:57Z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