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mc:AlternateContent xmlns:mc="http://schemas.openxmlformats.org/markup-compatibility/2006">
    <mc:Choice Requires="x15">
      <x15ac:absPath xmlns:x15ac="http://schemas.microsoft.com/office/spreadsheetml/2010/11/ac" url="C:\Users\gabri\OneDrive\Documents\Jennefer\Work\Paid Work\Maytree\Maytree - Welfare in Canada\10 - 2025 Report\F - Report Text\5 - Downloadable Spreadsheets\"/>
    </mc:Choice>
  </mc:AlternateContent>
  <xr:revisionPtr revIDLastSave="7" documentId="13_ncr:1_{49F5ED9B-43F8-4673-A86E-58F4423607D4}" xr6:coauthVersionLast="47" xr6:coauthVersionMax="47" xr10:uidLastSave="{7A3D441A-7C4D-48DA-B5D2-1B4E591B10AF}"/>
  <bookViews>
    <workbookView xWindow="-120" yWindow="-120" windowWidth="20730" windowHeight="11160" tabRatio="751" xr2:uid="{00000000-000D-0000-FFFF-FFFF00000000}"/>
  </bookViews>
  <sheets>
    <sheet name="Notes" sheetId="4" r:id="rId1"/>
    <sheet name="1. Components of welfare income" sheetId="1" r:id="rId2"/>
    <sheet name="2. Incomes over time - Cnst $" sheetId="2" r:id="rId3"/>
    <sheet name="3. Incomes over time - Curr $" sheetId="5" r:id="rId4"/>
    <sheet name="4. Adequacy of welfare incomes" sheetId="3" r:id="rId5"/>
    <sheet name="5. Adequacy over time" sheetId="6" r:id="rId6"/>
  </sheets>
  <calcPr calcId="191028" iterateCount="3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D17" i="1"/>
  <c r="E17" i="1"/>
  <c r="F17" i="1"/>
  <c r="B17" i="1"/>
  <c r="D20" i="3"/>
  <c r="D19" i="3"/>
  <c r="D16" i="3"/>
  <c r="D15" i="3"/>
  <c r="D10" i="3"/>
  <c r="D12" i="3" s="1"/>
  <c r="D11" i="3"/>
  <c r="D8" i="3"/>
  <c r="D7" i="3"/>
  <c r="B7" i="3"/>
  <c r="B8" i="3"/>
  <c r="B10" i="3"/>
  <c r="B12" i="3" s="1"/>
  <c r="D10" i="1"/>
  <c r="C10" i="3"/>
  <c r="C11" i="3" s="1"/>
  <c r="E10" i="3"/>
  <c r="E12" i="3" s="1"/>
  <c r="F10" i="3"/>
  <c r="C10" i="1"/>
  <c r="E10" i="1"/>
  <c r="F10" i="1"/>
  <c r="B10" i="1"/>
  <c r="C20" i="3"/>
  <c r="E20" i="3"/>
  <c r="F20" i="3"/>
  <c r="B16" i="3"/>
  <c r="B20" i="3"/>
  <c r="C16" i="3"/>
  <c r="E16" i="3"/>
  <c r="F16" i="3"/>
  <c r="F12" i="3"/>
  <c r="C8" i="3"/>
  <c r="E8" i="3"/>
  <c r="F8" i="3"/>
  <c r="C19" i="3"/>
  <c r="E19" i="3"/>
  <c r="F19" i="3"/>
  <c r="B19" i="3"/>
  <c r="C15" i="3"/>
  <c r="E15" i="3"/>
  <c r="F15" i="3"/>
  <c r="B15" i="3"/>
  <c r="F11" i="3"/>
  <c r="B11" i="3"/>
  <c r="C7" i="3"/>
  <c r="E7" i="3"/>
  <c r="F7" i="3"/>
  <c r="E11" i="3" l="1"/>
  <c r="C12" i="3"/>
</calcChain>
</file>

<file path=xl/sharedStrings.xml><?xml version="1.0" encoding="utf-8"?>
<sst xmlns="http://schemas.openxmlformats.org/spreadsheetml/2006/main" count="230" uniqueCount="76">
  <si>
    <t>Table</t>
  </si>
  <si>
    <t>Description</t>
  </si>
  <si>
    <t>1. Components of welfare incomes</t>
  </si>
  <si>
    <t xml:space="preserve">The 2025 value and components of welfare incomes for five example households living in Winnipeg. A comparison of carbon tax-related rebate payment amounts received in 2025 versus 2024 is included. </t>
  </si>
  <si>
    <t>2. Welfare incomes over time, 2025 constant $</t>
  </si>
  <si>
    <t>Total annual welfare incomes between 1986 and 2025 for five example households living in Winnipeg. Values are in constant 2025 dollars, which takes into account the effect of inflation.</t>
  </si>
  <si>
    <t>3. Welfare incomes over time, current $</t>
  </si>
  <si>
    <t>Total annual welfare incomes between 1986 and 2025 for five example households living in Winnipeg. Values are in current dollars, which does not account for inflation.</t>
  </si>
  <si>
    <t>4. Adequacy of welfare incomes</t>
  </si>
  <si>
    <t>2025 welfare incomes for five example households living in Winnipeg compared to 2025 poverty and low income thresholds used by Statistics Canada. Note that we use after-tax LIM and LICO thresholds and that 2025 LIM thresholds are estimates based on increasing the 2024 thresholds to account for inflation.</t>
  </si>
  <si>
    <t>5. Adequacy of welfare incomes over time</t>
  </si>
  <si>
    <t>Welfare income as a percentage of the Official Poverty Line (Market Basket Measure) between 2002 and 2025 for four example households living in Winnipeg. Note that we compare current dollar total welfare incomes to current MBMs, taking MBM base year changes into account.</t>
  </si>
  <si>
    <t>Definitions and assumptions</t>
  </si>
  <si>
    <t>Welfare income: a household’s total income from government transfers and not just social assistance payments. Individuals and families who are in receipt of basic rates of social assistance will also be eligible for financial support through tax credits, child benefits for families with children, and where applicable, additional social assistance payments that are automatic and recurring (for example, an annual back-to-school allowance). Together these form the total welfare income of a household.</t>
  </si>
  <si>
    <t>To calculate the welfare income for each example household, the following assumptions were made:
• The households started to receive assistance on January 1 and remained on assistance for the entire year.
• The households had no earnings so were eligible to receive the maximum rate of assistance.
• The heads of all households were deemed fully employable, with the exception of the single person with a disability.
• The households lived in the largest city in their province or territory.
• The households lived in private market housing and utility costs were included in the rent.
• The households filed an income tax return at the end of the previous tax year.
• Changes to welfare rates or other program rates over the course of the year were accounted for.
• Basic rates and recurring additional items (for example, a Christmas allowance or a back-to-school allowance) were included where applicable. Special needs amounts were not included.</t>
  </si>
  <si>
    <t>The five example households are:
1. Single person considered employable
2. Single person with a disability (MBFE)
3. Single person with a disability (MSPD)
4. Single parent with one child age two
5. Couple with two children ages ten and 15</t>
  </si>
  <si>
    <t>Go to https://maytree.com/changing-systems/data-measuring/welfare-in-canada/ for more information</t>
  </si>
  <si>
    <t>Data sources</t>
  </si>
  <si>
    <t> </t>
  </si>
  <si>
    <r>
      <t xml:space="preserve">Data for 1986 is from the National Council of Welfare's </t>
    </r>
    <r>
      <rPr>
        <i/>
        <sz val="11"/>
        <color rgb="FF000000"/>
        <rFont val="Calibri"/>
        <family val="2"/>
      </rPr>
      <t>Welfare in Canada: The Tangled Safety Net</t>
    </r>
    <r>
      <rPr>
        <sz val="11"/>
        <color rgb="FF000000"/>
        <rFont val="Calibri"/>
        <family val="2"/>
      </rPr>
      <t xml:space="preserve"> report. </t>
    </r>
  </si>
  <si>
    <t xml:space="preserve">Data for 1987 and 1988 is not available as reports were not published in those years. </t>
  </si>
  <si>
    <r>
      <t xml:space="preserve">Data for 1989 through 2011 is from the National Council of Welfare's </t>
    </r>
    <r>
      <rPr>
        <i/>
        <sz val="11"/>
        <color rgb="FF000000"/>
        <rFont val="Calibri"/>
        <family val="2"/>
      </rPr>
      <t>Welfare Incomes</t>
    </r>
    <r>
      <rPr>
        <sz val="11"/>
        <color rgb="FF000000"/>
        <rFont val="Calibri"/>
        <family val="2"/>
      </rPr>
      <t xml:space="preserve"> series. </t>
    </r>
  </si>
  <si>
    <r>
      <t xml:space="preserve">Data for 2012 through 2017 is from the Caledon Institute's </t>
    </r>
    <r>
      <rPr>
        <i/>
        <sz val="11"/>
        <color rgb="FF000000"/>
        <rFont val="Calibri"/>
        <family val="2"/>
      </rPr>
      <t>Welfare in Canada</t>
    </r>
    <r>
      <rPr>
        <sz val="11"/>
        <color rgb="FF000000"/>
        <rFont val="Calibri"/>
        <family val="2"/>
      </rPr>
      <t xml:space="preserve"> series. </t>
    </r>
  </si>
  <si>
    <r>
      <t xml:space="preserve">Data for 2018 through the present is from Maytree's </t>
    </r>
    <r>
      <rPr>
        <i/>
        <sz val="11"/>
        <color rgb="FF000000"/>
        <rFont val="Calibri"/>
        <family val="2"/>
      </rPr>
      <t>Welfare in Canada</t>
    </r>
    <r>
      <rPr>
        <sz val="11"/>
        <color rgb="FF000000"/>
        <rFont val="Calibri"/>
        <family val="2"/>
      </rPr>
      <t xml:space="preserve"> series. </t>
    </r>
  </si>
  <si>
    <t>Components of welfare incomes</t>
  </si>
  <si>
    <t xml:space="preserve">The 2025 value and components of welfare incomes for five example households living in Winnipeg. </t>
  </si>
  <si>
    <t>Income component</t>
  </si>
  <si>
    <t>Unattached single considered employable</t>
  </si>
  <si>
    <r>
      <t>Unattached single with a disability (MBFE)</t>
    </r>
    <r>
      <rPr>
        <b/>
        <vertAlign val="superscript"/>
        <sz val="11"/>
        <color theme="1"/>
        <rFont val="Calibri"/>
        <family val="2"/>
        <scheme val="minor"/>
      </rPr>
      <t>1</t>
    </r>
  </si>
  <si>
    <r>
      <t>Unattached single with a disability (MSPD)</t>
    </r>
    <r>
      <rPr>
        <b/>
        <vertAlign val="superscript"/>
        <sz val="11"/>
        <color theme="1"/>
        <rFont val="Calibri"/>
        <family val="2"/>
        <scheme val="minor"/>
      </rPr>
      <t>2</t>
    </r>
  </si>
  <si>
    <t>Single parent, one child</t>
  </si>
  <si>
    <t>Couple, two children</t>
  </si>
  <si>
    <t>Basic social assistance</t>
  </si>
  <si>
    <t>Additional social assistance</t>
  </si>
  <si>
    <t>Federal child benefits</t>
  </si>
  <si>
    <t>Provincial child benefits</t>
  </si>
  <si>
    <r>
      <t>Federal tax credit</t>
    </r>
    <r>
      <rPr>
        <sz val="11"/>
        <rFont val="Calibri"/>
        <family val="2"/>
        <scheme val="minor"/>
      </rPr>
      <t>s/benefits</t>
    </r>
  </si>
  <si>
    <t>Provincial tax credits/benefits</t>
  </si>
  <si>
    <t>Total 2025 income</t>
  </si>
  <si>
    <t>Reduction in carbon tax-related rebate payments, 2024-2025</t>
  </si>
  <si>
    <t xml:space="preserve">The total amount of carbon tax-related rebate payments received by each example household in Manitoba in 2024 and 2025 and the difference between the two amounts, highlighting the impact of the 2025 elimination of the federal fuel charge and associated carbon tax rebate programs in Canada. 				</t>
  </si>
  <si>
    <r>
      <t xml:space="preserve">Program: </t>
    </r>
    <r>
      <rPr>
        <sz val="11"/>
        <color theme="1"/>
        <rFont val="Calibri"/>
        <family val="2"/>
        <scheme val="minor"/>
      </rPr>
      <t>Canada Carbon Rebate</t>
    </r>
  </si>
  <si>
    <t>Difference 2025-2024</t>
  </si>
  <si>
    <r>
      <rPr>
        <vertAlign val="superscript"/>
        <sz val="11"/>
        <color theme="1"/>
        <rFont val="Calibri"/>
        <family val="2"/>
        <scheme val="minor"/>
      </rPr>
      <t>1</t>
    </r>
    <r>
      <rPr>
        <sz val="11"/>
        <color theme="1"/>
        <rFont val="Calibri"/>
        <family val="2"/>
        <scheme val="minor"/>
      </rPr>
      <t xml:space="preserve"> The Barriers to Full Employment (MBFE) category of Manitoba’s Employment and Income Assistance (EIA) program provides the unattached single with a disability with slightly higher basic benefits than those provided to the unattached single considered employable. To access MBFE, an applicant must show evidence that they have a medical condition that prevents them from working for more than one year.</t>
    </r>
  </si>
  <si>
    <r>
      <rPr>
        <vertAlign val="superscript"/>
        <sz val="11"/>
        <color theme="1"/>
        <rFont val="Calibri"/>
        <family val="2"/>
        <scheme val="minor"/>
      </rPr>
      <t>2</t>
    </r>
    <r>
      <rPr>
        <sz val="11"/>
        <color theme="1"/>
        <rFont val="Calibri"/>
        <family val="2"/>
        <scheme val="minor"/>
      </rPr>
      <t xml:space="preserve"> The Manitoba Supports for Persons with Disabilities (MSPD) program began in 2023 and provides recipients with higher benefits than the MBFE category of the EIA program. Recipients are also entitled to higher earned income exemptions and ongoing health benefits for 24 months after exiting the program. To access MSPD, an applicant must show evidence through a disability impact assessment that they have a “severe and prolonged” disability, as defined in the program regulations. Individuals who are part of certain prescribed classes do not have to participate in this assessment.</t>
    </r>
  </si>
  <si>
    <t>Welfare incomes over time (2025 constant dollars)</t>
  </si>
  <si>
    <t>Year</t>
  </si>
  <si>
    <t>-</t>
  </si>
  <si>
    <t>Welfare incomes over time (Current dollars)</t>
  </si>
  <si>
    <t>Adequacy of welfare incomes</t>
  </si>
  <si>
    <t>Adequacy indicator</t>
  </si>
  <si>
    <t>Unattached single considered  employable</t>
  </si>
  <si>
    <t>Total welfare income</t>
  </si>
  <si>
    <r>
      <t xml:space="preserve">MBM </t>
    </r>
    <r>
      <rPr>
        <sz val="11"/>
        <color rgb="FF000000"/>
        <rFont val="Calibri"/>
        <family val="2"/>
        <scheme val="minor"/>
      </rPr>
      <t>(Official poverty line)</t>
    </r>
  </si>
  <si>
    <t>MBM threshold (Winnipeg)</t>
  </si>
  <si>
    <t>Welfare income minus MBM threshold</t>
  </si>
  <si>
    <t>Welfare income as % of MBM</t>
  </si>
  <si>
    <r>
      <rPr>
        <b/>
        <i/>
        <sz val="11"/>
        <color rgb="FF000000"/>
        <rFont val="Calibri"/>
        <family val="2"/>
      </rPr>
      <t>MBM-DIP</t>
    </r>
    <r>
      <rPr>
        <sz val="11"/>
        <color rgb="FF000000"/>
        <rFont val="Calibri"/>
        <family val="2"/>
      </rPr>
      <t xml:space="preserve"> (75% of MBM)</t>
    </r>
  </si>
  <si>
    <t>MBM-DIP threshold (Winnipeg)</t>
  </si>
  <si>
    <t>Welfare income minus MBM-DIP threshold</t>
  </si>
  <si>
    <t>Welfare income as % of MBM-DIP</t>
  </si>
  <si>
    <t>LIM</t>
  </si>
  <si>
    <t>LIM threshold (Canada-wide)</t>
  </si>
  <si>
    <t>Welfare income minus LIM threshold</t>
  </si>
  <si>
    <t>Welfare income as % of LIM</t>
  </si>
  <si>
    <t>LICO</t>
  </si>
  <si>
    <t>LICO threshold (Winnipeg)</t>
  </si>
  <si>
    <t>Welfare income minus LICO threshold</t>
  </si>
  <si>
    <t>Welfare income as % of LICO</t>
  </si>
  <si>
    <t>Adequacy of welfare incomes over time</t>
  </si>
  <si>
    <t>Welfare income as a percentage of the Official Poverty Line (Market Basket Measure) for five example households in Winnipeg between 2002 and 2025. Note that we compare current dollar total welfare incomes to current MBMs, taking MBM base year changes into account.</t>
  </si>
  <si>
    <t>MBM base</t>
  </si>
  <si>
    <t xml:space="preserve">2000 base </t>
  </si>
  <si>
    <t xml:space="preserve">2008 base </t>
  </si>
  <si>
    <t xml:space="preserve">2018 base </t>
  </si>
  <si>
    <t xml:space="preserve">2023 base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</si>
</sst>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quot;$&quot;#,##0.00;[Red]\-&quot;$&quot;#,##0.00"/>
    <numFmt numFmtId="165" formatCode="&quot;$&quot;#,##0"/>
    <numFmt numFmtId="166" formatCode="[$$-1009]#,##0"/>
    <numFmt numFmtId="167" formatCode="&quot;$&quot;#,##0.00"/>
  </numFmts>
  <fonts count="18">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i/>
      <sz val="11"/>
      <color rgb="FF000000"/>
      <name val="Calibri"/>
      <family val="2"/>
      <scheme val="minor"/>
    </font>
    <font>
      <sz val="11"/>
      <color theme="1"/>
      <name val="Calibri"/>
      <family val="2"/>
      <scheme val="minor"/>
    </font>
    <font>
      <sz val="11"/>
      <color theme="1"/>
      <name val="Calibri"/>
      <family val="2"/>
    </font>
    <font>
      <b/>
      <sz val="11"/>
      <color rgb="FF000000"/>
      <name val="Calibri"/>
      <family val="2"/>
    </font>
    <font>
      <vertAlign val="superscript"/>
      <sz val="11"/>
      <color theme="1"/>
      <name val="Calibri"/>
      <family val="2"/>
      <scheme val="minor"/>
    </font>
    <font>
      <b/>
      <sz val="11"/>
      <color theme="0"/>
      <name val="Calibri"/>
      <family val="2"/>
    </font>
    <font>
      <b/>
      <vertAlign val="superscript"/>
      <sz val="11"/>
      <color theme="1"/>
      <name val="Calibri"/>
      <family val="2"/>
      <scheme val="minor"/>
    </font>
    <font>
      <b/>
      <sz val="11"/>
      <color rgb="FFFFFFFF"/>
      <name val="Calibri"/>
      <family val="2"/>
    </font>
    <font>
      <i/>
      <sz val="11"/>
      <color rgb="FF000000"/>
      <name val="Calibri"/>
      <family val="2"/>
    </font>
    <font>
      <sz val="11"/>
      <color rgb="FF000000"/>
      <name val="Calibri"/>
      <family val="2"/>
    </font>
    <font>
      <b/>
      <i/>
      <sz val="11"/>
      <color rgb="FF000000"/>
      <name val="Calibri"/>
      <family val="2"/>
    </font>
  </fonts>
  <fills count="4">
    <fill>
      <patternFill patternType="none"/>
    </fill>
    <fill>
      <patternFill patternType="gray125"/>
    </fill>
    <fill>
      <patternFill patternType="solid">
        <fgColor theme="1" tint="0.249977111117893"/>
        <bgColor indexed="64"/>
      </patternFill>
    </fill>
    <fill>
      <patternFill patternType="solid">
        <fgColor rgb="FF404040"/>
        <bgColor rgb="FF000000"/>
      </patternFill>
    </fill>
  </fills>
  <borders count="7">
    <border>
      <left/>
      <right/>
      <top/>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style="medium">
        <color auto="1"/>
      </top>
      <bottom style="medium">
        <color indexed="64"/>
      </bottom>
      <diagonal/>
    </border>
    <border>
      <left/>
      <right/>
      <top/>
      <bottom style="thin">
        <color indexed="64"/>
      </bottom>
      <diagonal/>
    </border>
    <border>
      <left/>
      <right/>
      <top style="thin">
        <color indexed="64"/>
      </top>
      <bottom/>
      <diagonal/>
    </border>
  </borders>
  <cellStyleXfs count="2">
    <xf numFmtId="0" fontId="0" fillId="0" borderId="0"/>
    <xf numFmtId="9" fontId="8" fillId="0" borderId="0" applyFont="0" applyFill="0" applyBorder="0" applyAlignment="0" applyProtection="0"/>
  </cellStyleXfs>
  <cellXfs count="68">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horizontal="right"/>
    </xf>
    <xf numFmtId="0" fontId="4" fillId="0" borderId="0" xfId="0" applyFont="1" applyAlignment="1">
      <alignment horizontal="left" vertical="center" wrapText="1"/>
    </xf>
    <xf numFmtId="9" fontId="0" fillId="0" borderId="0" xfId="0" applyNumberFormat="1" applyAlignment="1">
      <alignment horizontal="right" vertical="center" wrapText="1"/>
    </xf>
    <xf numFmtId="165" fontId="0" fillId="0" borderId="0" xfId="0" applyNumberFormat="1" applyAlignment="1">
      <alignment horizontal="right" vertical="center" wrapText="1"/>
    </xf>
    <xf numFmtId="165" fontId="6" fillId="0" borderId="0" xfId="0" applyNumberFormat="1" applyFont="1" applyAlignment="1">
      <alignment horizontal="right" vertical="center" wrapText="1"/>
    </xf>
    <xf numFmtId="165" fontId="4" fillId="0" borderId="0" xfId="0" applyNumberFormat="1" applyFont="1" applyAlignment="1">
      <alignment horizontal="right" vertical="center" wrapText="1"/>
    </xf>
    <xf numFmtId="165" fontId="0" fillId="0" borderId="0" xfId="0" applyNumberFormat="1"/>
    <xf numFmtId="6" fontId="0" fillId="0" borderId="0" xfId="0" applyNumberFormat="1" applyAlignment="1">
      <alignment horizontal="right" vertical="center" wrapText="1"/>
    </xf>
    <xf numFmtId="0" fontId="0" fillId="0" borderId="0" xfId="0" applyAlignment="1">
      <alignment horizontal="left" vertical="center" wrapText="1"/>
    </xf>
    <xf numFmtId="0" fontId="9" fillId="0" borderId="0" xfId="0" applyFont="1"/>
    <xf numFmtId="9" fontId="9" fillId="0" borderId="0" xfId="1" applyFont="1" applyFill="1" applyBorder="1"/>
    <xf numFmtId="0" fontId="9" fillId="0" borderId="0" xfId="0" applyFont="1" applyAlignment="1">
      <alignment vertical="top" wrapText="1"/>
    </xf>
    <xf numFmtId="0" fontId="2" fillId="0" borderId="2" xfId="0" applyFont="1" applyBorder="1" applyAlignment="1">
      <alignment horizontal="left" vertical="center" wrapText="1"/>
    </xf>
    <xf numFmtId="165" fontId="5" fillId="0" borderId="2" xfId="0" applyNumberFormat="1" applyFont="1" applyBorder="1" applyAlignment="1">
      <alignment horizontal="right" vertical="center" wrapText="1"/>
    </xf>
    <xf numFmtId="0" fontId="7" fillId="0" borderId="3" xfId="0" applyFont="1" applyBorder="1" applyAlignment="1">
      <alignment horizontal="left" vertical="center" wrapText="1"/>
    </xf>
    <xf numFmtId="0" fontId="3" fillId="0" borderId="3" xfId="0" applyFont="1" applyBorder="1" applyAlignment="1">
      <alignment horizontal="right" vertical="center" wrapText="1"/>
    </xf>
    <xf numFmtId="166" fontId="4" fillId="0" borderId="0" xfId="0" applyNumberFormat="1" applyFont="1" applyAlignment="1">
      <alignment horizontal="right" vertical="center" wrapText="1"/>
    </xf>
    <xf numFmtId="0" fontId="0" fillId="0" borderId="3" xfId="0" applyBorder="1"/>
    <xf numFmtId="0" fontId="0" fillId="0" borderId="3" xfId="0" applyBorder="1" applyAlignment="1">
      <alignment horizontal="right"/>
    </xf>
    <xf numFmtId="165" fontId="0" fillId="0" borderId="0" xfId="0" applyNumberFormat="1" applyAlignment="1">
      <alignment horizontal="right"/>
    </xf>
    <xf numFmtId="0" fontId="1" fillId="2" borderId="0" xfId="0" applyFont="1" applyFill="1"/>
    <xf numFmtId="0" fontId="2" fillId="0" borderId="4" xfId="0" applyFont="1" applyBorder="1" applyAlignment="1">
      <alignment horizontal="left" vertical="top" wrapText="1"/>
    </xf>
    <xf numFmtId="0" fontId="2" fillId="0" borderId="4" xfId="0" applyFont="1" applyBorder="1" applyAlignment="1">
      <alignment horizontal="right" vertical="top" wrapText="1"/>
    </xf>
    <xf numFmtId="0" fontId="2" fillId="0" borderId="4" xfId="0" applyFont="1" applyBorder="1" applyAlignment="1">
      <alignment horizontal="right" vertical="top"/>
    </xf>
    <xf numFmtId="0" fontId="2" fillId="0" borderId="4" xfId="0" applyFont="1" applyBorder="1" applyAlignment="1">
      <alignment vertical="top" wrapText="1"/>
    </xf>
    <xf numFmtId="0" fontId="7" fillId="0" borderId="0" xfId="0" applyFont="1" applyAlignment="1">
      <alignment horizontal="left" vertical="center" wrapText="1"/>
    </xf>
    <xf numFmtId="0" fontId="3" fillId="0" borderId="0" xfId="0" applyFont="1" applyAlignment="1">
      <alignment horizontal="right" vertical="center" wrapText="1"/>
    </xf>
    <xf numFmtId="0" fontId="4" fillId="0" borderId="4" xfId="0" applyFont="1" applyBorder="1" applyAlignment="1">
      <alignment horizontal="left" vertical="center" wrapText="1"/>
    </xf>
    <xf numFmtId="165" fontId="0" fillId="0" borderId="4" xfId="0" applyNumberFormat="1" applyBorder="1" applyAlignment="1">
      <alignment horizontal="right" vertical="center" wrapText="1"/>
    </xf>
    <xf numFmtId="0" fontId="4" fillId="0" borderId="1" xfId="0" applyFont="1" applyBorder="1" applyAlignment="1">
      <alignment horizontal="left" vertical="center" wrapText="1"/>
    </xf>
    <xf numFmtId="9" fontId="0" fillId="0" borderId="1" xfId="0" applyNumberFormat="1" applyBorder="1" applyAlignment="1">
      <alignment horizontal="right" vertical="center" wrapText="1"/>
    </xf>
    <xf numFmtId="0" fontId="10" fillId="0" borderId="4" xfId="0" applyFont="1" applyBorder="1" applyAlignment="1">
      <alignment horizontal="right" vertical="top"/>
    </xf>
    <xf numFmtId="0" fontId="10" fillId="0" borderId="4" xfId="0" applyFont="1" applyBorder="1" applyAlignment="1">
      <alignment horizontal="right" vertical="top" wrapText="1"/>
    </xf>
    <xf numFmtId="0" fontId="14" fillId="3" borderId="0" xfId="0" applyFont="1" applyFill="1" applyAlignment="1">
      <alignment wrapText="1"/>
    </xf>
    <xf numFmtId="0" fontId="17" fillId="0" borderId="0" xfId="0" applyFont="1" applyAlignment="1">
      <alignment horizontal="left" vertical="center" wrapText="1"/>
    </xf>
    <xf numFmtId="165" fontId="0" fillId="0" borderId="0" xfId="0" quotePrefix="1" applyNumberFormat="1" applyAlignment="1">
      <alignment horizontal="right" vertical="center"/>
    </xf>
    <xf numFmtId="0" fontId="0" fillId="0" borderId="0" xfId="0" applyAlignment="1">
      <alignment horizontal="left" vertical="top" wrapText="1"/>
    </xf>
    <xf numFmtId="0" fontId="0" fillId="0" borderId="0" xfId="0" applyAlignment="1">
      <alignment wrapText="1"/>
    </xf>
    <xf numFmtId="0" fontId="2" fillId="0" borderId="4" xfId="0" applyFont="1" applyBorder="1" applyAlignment="1">
      <alignment horizontal="left" vertical="center" wrapText="1"/>
    </xf>
    <xf numFmtId="0" fontId="0" fillId="0" borderId="5" xfId="0" applyBorder="1" applyAlignment="1">
      <alignment horizontal="left" vertical="center" wrapText="1"/>
    </xf>
    <xf numFmtId="0" fontId="2" fillId="0" borderId="1" xfId="0" applyFont="1" applyBorder="1" applyAlignment="1">
      <alignment horizontal="left" vertical="top" wrapText="1"/>
    </xf>
    <xf numFmtId="167" fontId="2" fillId="0" borderId="2" xfId="0" applyNumberFormat="1" applyFont="1" applyBorder="1" applyAlignment="1">
      <alignment horizontal="right" vertical="top"/>
    </xf>
    <xf numFmtId="164" fontId="16" fillId="0" borderId="0" xfId="0" applyNumberFormat="1" applyFont="1"/>
    <xf numFmtId="0" fontId="9" fillId="0" borderId="3" xfId="0" applyFont="1" applyBorder="1"/>
    <xf numFmtId="9" fontId="9" fillId="0" borderId="3" xfId="1" applyFont="1" applyFill="1" applyBorder="1"/>
    <xf numFmtId="9" fontId="9" fillId="0" borderId="3" xfId="1" quotePrefix="1" applyFont="1" applyFill="1" applyBorder="1" applyAlignment="1">
      <alignment horizontal="right"/>
    </xf>
    <xf numFmtId="0" fontId="9" fillId="0" borderId="5" xfId="0" applyFont="1" applyBorder="1"/>
    <xf numFmtId="9" fontId="9" fillId="0" borderId="5" xfId="1" applyFont="1" applyFill="1" applyBorder="1"/>
    <xf numFmtId="165" fontId="0" fillId="0" borderId="5" xfId="0" quotePrefix="1" applyNumberFormat="1" applyBorder="1" applyAlignment="1">
      <alignment horizontal="right" vertical="center"/>
    </xf>
    <xf numFmtId="0" fontId="9" fillId="0" borderId="6" xfId="0" applyFont="1" applyBorder="1"/>
    <xf numFmtId="9" fontId="9" fillId="0" borderId="6" xfId="1" applyFont="1" applyFill="1" applyBorder="1"/>
    <xf numFmtId="165" fontId="0" fillId="0" borderId="6" xfId="0" quotePrefix="1" applyNumberFormat="1" applyBorder="1" applyAlignment="1">
      <alignment horizontal="right" vertical="center"/>
    </xf>
    <xf numFmtId="0" fontId="0" fillId="0" borderId="0" xfId="0" applyAlignment="1">
      <alignment horizontal="left" vertical="top" wrapText="1"/>
    </xf>
    <xf numFmtId="0" fontId="1" fillId="2" borderId="0" xfId="0" applyFont="1" applyFill="1" applyAlignment="1">
      <alignment horizontal="left"/>
    </xf>
    <xf numFmtId="0" fontId="1" fillId="2" borderId="0" xfId="0" applyFont="1" applyFill="1" applyAlignment="1">
      <alignment horizontal="left" vertical="center" wrapText="1"/>
    </xf>
    <xf numFmtId="0" fontId="0" fillId="0" borderId="1" xfId="0" applyBorder="1" applyAlignment="1">
      <alignment horizontal="left" vertical="top" wrapText="1"/>
    </xf>
    <xf numFmtId="0" fontId="12" fillId="2" borderId="0" xfId="0" applyFont="1" applyFill="1" applyAlignment="1">
      <alignment horizontal="left"/>
    </xf>
    <xf numFmtId="0" fontId="9" fillId="0" borderId="0" xfId="0" applyFont="1" applyAlignment="1">
      <alignment horizontal="left" vertical="top" wrapText="1"/>
    </xf>
    <xf numFmtId="0" fontId="0" fillId="0" borderId="3" xfId="0" applyBorder="1" applyAlignment="1">
      <alignment horizontal="right" vertical="top" wrapText="1"/>
    </xf>
    <xf numFmtId="0" fontId="0" fillId="0" borderId="0" xfId="0" applyAlignment="1">
      <alignment horizontal="right" vertical="top" wrapText="1"/>
    </xf>
    <xf numFmtId="0" fontId="0" fillId="0" borderId="5" xfId="0" applyBorder="1" applyAlignment="1">
      <alignment horizontal="right" vertical="top" wrapText="1"/>
    </xf>
    <xf numFmtId="0" fontId="0" fillId="0" borderId="6" xfId="0" applyBorder="1" applyAlignment="1">
      <alignment horizontal="right" vertical="top" wrapText="1"/>
    </xf>
    <xf numFmtId="0" fontId="0" fillId="0" borderId="1" xfId="0" applyBorder="1" applyAlignment="1">
      <alignment horizontal="right" vertical="top" wrapText="1"/>
    </xf>
    <xf numFmtId="0" fontId="16" fillId="0" borderId="0" xfId="0" applyFont="1" applyAlignment="1"/>
    <xf numFmtId="0" fontId="0" fillId="0" borderId="0" xfId="0" applyAlignment="1"/>
  </cellXfs>
  <cellStyles count="2">
    <cellStyle name="Normal" xfId="0" builtinId="0"/>
    <cellStyle name="Percent" xfId="1" builtinId="5"/>
  </cellStyles>
  <dxfs count="0"/>
  <tableStyles count="0" defaultTableStyle="TableStyleMedium2" defaultPivotStyle="PivotStyleLight16"/>
  <colors>
    <mruColors>
      <color rgb="FF0436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
  <sheetViews>
    <sheetView tabSelected="1" workbookViewId="0"/>
  </sheetViews>
  <sheetFormatPr defaultColWidth="8.85546875" defaultRowHeight="15"/>
  <cols>
    <col min="1" max="1" width="42.7109375" bestFit="1" customWidth="1"/>
    <col min="2" max="2" width="120.42578125" customWidth="1"/>
  </cols>
  <sheetData>
    <row r="1" spans="1:6">
      <c r="A1" s="23" t="s">
        <v>0</v>
      </c>
      <c r="B1" s="23" t="s">
        <v>1</v>
      </c>
    </row>
    <row r="2" spans="1:6" ht="30" customHeight="1">
      <c r="A2" s="1" t="s">
        <v>2</v>
      </c>
      <c r="B2" s="2" t="s">
        <v>3</v>
      </c>
    </row>
    <row r="3" spans="1:6" ht="30" customHeight="1">
      <c r="A3" s="1" t="s">
        <v>4</v>
      </c>
      <c r="B3" s="2" t="s">
        <v>5</v>
      </c>
    </row>
    <row r="4" spans="1:6" ht="30" customHeight="1">
      <c r="A4" s="1" t="s">
        <v>6</v>
      </c>
      <c r="B4" s="2" t="s">
        <v>7</v>
      </c>
    </row>
    <row r="5" spans="1:6" ht="48" customHeight="1">
      <c r="A5" s="1" t="s">
        <v>8</v>
      </c>
      <c r="B5" s="2" t="s">
        <v>9</v>
      </c>
    </row>
    <row r="6" spans="1:6" ht="45" customHeight="1">
      <c r="A6" s="1" t="s">
        <v>10</v>
      </c>
      <c r="B6" s="39" t="s">
        <v>11</v>
      </c>
      <c r="C6" s="14"/>
      <c r="D6" s="14"/>
      <c r="E6" s="14"/>
      <c r="F6" s="14"/>
    </row>
    <row r="7" spans="1:6">
      <c r="A7" s="56" t="s">
        <v>12</v>
      </c>
      <c r="B7" s="56"/>
    </row>
    <row r="8" spans="1:6" ht="51.75" customHeight="1">
      <c r="A8" s="55" t="s">
        <v>13</v>
      </c>
      <c r="B8" s="55"/>
    </row>
    <row r="9" spans="1:6" ht="153" customHeight="1">
      <c r="A9" s="55" t="s">
        <v>14</v>
      </c>
      <c r="B9" s="55"/>
    </row>
    <row r="10" spans="1:6" ht="93.75" customHeight="1">
      <c r="A10" s="55" t="s">
        <v>15</v>
      </c>
      <c r="B10" s="55"/>
    </row>
    <row r="11" spans="1:6">
      <c r="A11" t="s">
        <v>16</v>
      </c>
    </row>
    <row r="12" spans="1:6">
      <c r="A12" s="36" t="s">
        <v>17</v>
      </c>
      <c r="B12" s="36" t="s">
        <v>18</v>
      </c>
    </row>
    <row r="13" spans="1:6">
      <c r="A13" s="66" t="s">
        <v>19</v>
      </c>
      <c r="B13" s="66"/>
    </row>
    <row r="14" spans="1:6">
      <c r="A14" s="66" t="s">
        <v>20</v>
      </c>
      <c r="B14" s="66"/>
    </row>
    <row r="15" spans="1:6">
      <c r="A15" s="66" t="s">
        <v>21</v>
      </c>
      <c r="B15" s="66"/>
    </row>
    <row r="16" spans="1:6">
      <c r="A16" s="66" t="s">
        <v>22</v>
      </c>
      <c r="B16" s="66"/>
    </row>
    <row r="17" spans="1:2">
      <c r="A17" s="66" t="s">
        <v>23</v>
      </c>
      <c r="B17" s="66"/>
    </row>
  </sheetData>
  <mergeCells count="9">
    <mergeCell ref="A17:B17"/>
    <mergeCell ref="A9:B9"/>
    <mergeCell ref="A10:B10"/>
    <mergeCell ref="A8:B8"/>
    <mergeCell ref="A7:B7"/>
    <mergeCell ref="A13:B13"/>
    <mergeCell ref="A14:B14"/>
    <mergeCell ref="A15:B15"/>
    <mergeCell ref="A16:B1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1"/>
  <sheetViews>
    <sheetView workbookViewId="0">
      <selection sqref="A1:F1"/>
    </sheetView>
  </sheetViews>
  <sheetFormatPr defaultColWidth="8.85546875" defaultRowHeight="15"/>
  <cols>
    <col min="1" max="1" width="38.28515625" customWidth="1"/>
    <col min="2" max="6" width="17.140625" customWidth="1"/>
  </cols>
  <sheetData>
    <row r="1" spans="1:6">
      <c r="A1" s="56" t="s">
        <v>24</v>
      </c>
      <c r="B1" s="56"/>
      <c r="C1" s="56"/>
      <c r="D1" s="56"/>
      <c r="E1" s="56"/>
      <c r="F1" s="56"/>
    </row>
    <row r="2" spans="1:6" ht="35.25" customHeight="1" thickBot="1">
      <c r="A2" s="55" t="s">
        <v>25</v>
      </c>
      <c r="B2" s="55"/>
      <c r="C2" s="55"/>
      <c r="D2" s="55"/>
      <c r="E2" s="55"/>
      <c r="F2" s="55"/>
    </row>
    <row r="3" spans="1:6" s="1" customFormat="1" ht="49.5" customHeight="1" thickBot="1">
      <c r="A3" s="24" t="s">
        <v>26</v>
      </c>
      <c r="B3" s="25" t="s">
        <v>27</v>
      </c>
      <c r="C3" s="25" t="s">
        <v>28</v>
      </c>
      <c r="D3" s="25" t="s">
        <v>29</v>
      </c>
      <c r="E3" s="25" t="s">
        <v>30</v>
      </c>
      <c r="F3" s="25" t="s">
        <v>31</v>
      </c>
    </row>
    <row r="4" spans="1:6">
      <c r="A4" s="11" t="s">
        <v>32</v>
      </c>
      <c r="B4" s="19">
        <v>10824</v>
      </c>
      <c r="C4" s="19">
        <v>13366.8</v>
      </c>
      <c r="D4" s="19">
        <v>16545.36</v>
      </c>
      <c r="E4" s="19">
        <v>18216</v>
      </c>
      <c r="F4" s="19">
        <v>21628.799999999999</v>
      </c>
    </row>
    <row r="5" spans="1:6">
      <c r="A5" s="11" t="s">
        <v>33</v>
      </c>
      <c r="B5" s="19">
        <v>0</v>
      </c>
      <c r="C5" s="19">
        <v>1260</v>
      </c>
      <c r="D5" s="19">
        <v>0</v>
      </c>
      <c r="E5" s="19">
        <v>0</v>
      </c>
      <c r="F5" s="19">
        <v>160</v>
      </c>
    </row>
    <row r="6" spans="1:6">
      <c r="A6" s="11" t="s">
        <v>34</v>
      </c>
      <c r="B6" s="19">
        <v>0</v>
      </c>
      <c r="C6" s="19">
        <v>0</v>
      </c>
      <c r="D6" s="19">
        <v>0</v>
      </c>
      <c r="E6" s="19">
        <v>7892</v>
      </c>
      <c r="F6" s="19">
        <v>13318</v>
      </c>
    </row>
    <row r="7" spans="1:6">
      <c r="A7" s="11" t="s">
        <v>35</v>
      </c>
      <c r="B7" s="19">
        <v>0</v>
      </c>
      <c r="C7" s="19">
        <v>0</v>
      </c>
      <c r="D7" s="19">
        <v>0</v>
      </c>
      <c r="E7" s="19">
        <v>0</v>
      </c>
      <c r="F7" s="19">
        <v>0</v>
      </c>
    </row>
    <row r="8" spans="1:6">
      <c r="A8" s="11" t="s">
        <v>36</v>
      </c>
      <c r="B8" s="19">
        <v>644.5</v>
      </c>
      <c r="C8" s="19">
        <v>701.64</v>
      </c>
      <c r="D8" s="19">
        <v>729.09</v>
      </c>
      <c r="E8" s="19">
        <v>1320.5</v>
      </c>
      <c r="F8" s="19">
        <v>1652</v>
      </c>
    </row>
    <row r="9" spans="1:6">
      <c r="A9" s="11" t="s">
        <v>37</v>
      </c>
      <c r="B9" s="8">
        <v>0</v>
      </c>
      <c r="C9" s="8">
        <v>0</v>
      </c>
      <c r="D9" s="8">
        <v>0</v>
      </c>
      <c r="E9" s="8">
        <v>0</v>
      </c>
      <c r="F9" s="8">
        <v>0</v>
      </c>
    </row>
    <row r="10" spans="1:6">
      <c r="A10" s="15" t="s">
        <v>38</v>
      </c>
      <c r="B10" s="16">
        <f>SUM(B4:B9)</f>
        <v>11468.5</v>
      </c>
      <c r="C10" s="16">
        <f t="shared" ref="C10:F10" si="0">SUM(C4:C9)</f>
        <v>15328.439999999999</v>
      </c>
      <c r="D10" s="16">
        <f t="shared" si="0"/>
        <v>17274.45</v>
      </c>
      <c r="E10" s="16">
        <f t="shared" si="0"/>
        <v>27428.5</v>
      </c>
      <c r="F10" s="16">
        <f t="shared" si="0"/>
        <v>36758.800000000003</v>
      </c>
    </row>
    <row r="12" spans="1:6">
      <c r="A12" s="57" t="s">
        <v>39</v>
      </c>
      <c r="B12" s="57"/>
      <c r="C12" s="57"/>
      <c r="D12" s="57"/>
      <c r="E12" s="57"/>
      <c r="F12" s="57"/>
    </row>
    <row r="13" spans="1:6" ht="46.5" customHeight="1" thickBot="1">
      <c r="A13" s="58" t="s">
        <v>40</v>
      </c>
      <c r="B13" s="58"/>
      <c r="C13" s="58"/>
      <c r="D13" s="58"/>
      <c r="E13" s="58"/>
      <c r="F13" s="58"/>
    </row>
    <row r="14" spans="1:6" ht="48.75" customHeight="1" thickBot="1">
      <c r="A14" s="41" t="s">
        <v>41</v>
      </c>
      <c r="B14" s="25" t="s">
        <v>27</v>
      </c>
      <c r="C14" s="25" t="s">
        <v>28</v>
      </c>
      <c r="D14" s="25" t="s">
        <v>29</v>
      </c>
      <c r="E14" s="25" t="s">
        <v>30</v>
      </c>
      <c r="F14" s="25" t="s">
        <v>31</v>
      </c>
    </row>
    <row r="15" spans="1:6">
      <c r="A15" s="11">
        <v>2024</v>
      </c>
      <c r="B15" s="45">
        <v>582</v>
      </c>
      <c r="C15" s="45">
        <v>582</v>
      </c>
      <c r="D15" s="45">
        <v>582</v>
      </c>
      <c r="E15" s="45">
        <v>873</v>
      </c>
      <c r="F15" s="45">
        <v>1164</v>
      </c>
    </row>
    <row r="16" spans="1:6">
      <c r="A16" s="42">
        <v>2025</v>
      </c>
      <c r="B16" s="45">
        <v>300</v>
      </c>
      <c r="C16" s="45">
        <v>300</v>
      </c>
      <c r="D16" s="45">
        <v>300</v>
      </c>
      <c r="E16" s="45">
        <v>450</v>
      </c>
      <c r="F16" s="45">
        <v>600</v>
      </c>
    </row>
    <row r="17" spans="1:6" ht="17.25" customHeight="1" thickBot="1">
      <c r="A17" s="43" t="s">
        <v>42</v>
      </c>
      <c r="B17" s="44">
        <f>B16-B15</f>
        <v>-282</v>
      </c>
      <c r="C17" s="44">
        <f t="shared" ref="C17:F17" si="1">C16-C15</f>
        <v>-282</v>
      </c>
      <c r="D17" s="44">
        <f t="shared" si="1"/>
        <v>-282</v>
      </c>
      <c r="E17" s="44">
        <f t="shared" si="1"/>
        <v>-423</v>
      </c>
      <c r="F17" s="44">
        <f t="shared" si="1"/>
        <v>-564</v>
      </c>
    </row>
    <row r="19" spans="1:6" ht="63.75" customHeight="1">
      <c r="A19" s="55" t="s">
        <v>43</v>
      </c>
      <c r="B19" s="55"/>
      <c r="C19" s="55"/>
      <c r="D19" s="55"/>
      <c r="E19" s="55"/>
      <c r="F19" s="55"/>
    </row>
    <row r="20" spans="1:6" ht="81.75" customHeight="1">
      <c r="A20" s="55" t="s">
        <v>44</v>
      </c>
      <c r="B20" s="55"/>
      <c r="C20" s="55"/>
      <c r="D20" s="55"/>
      <c r="E20" s="55"/>
      <c r="F20" s="55"/>
    </row>
    <row r="21" spans="1:6">
      <c r="A21" s="67" t="s">
        <v>16</v>
      </c>
      <c r="B21" s="67"/>
      <c r="C21" s="67"/>
      <c r="D21" s="67"/>
      <c r="E21" s="67"/>
      <c r="F21" s="67"/>
    </row>
  </sheetData>
  <mergeCells count="7">
    <mergeCell ref="A21:F21"/>
    <mergeCell ref="A1:F1"/>
    <mergeCell ref="A2:F2"/>
    <mergeCell ref="A12:F12"/>
    <mergeCell ref="A13:F13"/>
    <mergeCell ref="A19:F19"/>
    <mergeCell ref="A20:F20"/>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7"/>
  <sheetViews>
    <sheetView workbookViewId="0">
      <pane ySplit="3" topLeftCell="A4" activePane="bottomLeft" state="frozen"/>
      <selection pane="bottomLeft" sqref="A1:F1"/>
    </sheetView>
  </sheetViews>
  <sheetFormatPr defaultColWidth="8.85546875" defaultRowHeight="15"/>
  <cols>
    <col min="1" max="1" width="8.7109375" customWidth="1"/>
    <col min="2" max="6" width="19.7109375" style="3" customWidth="1"/>
  </cols>
  <sheetData>
    <row r="1" spans="1:12">
      <c r="A1" s="56" t="s">
        <v>45</v>
      </c>
      <c r="B1" s="56"/>
      <c r="C1" s="56"/>
      <c r="D1" s="56"/>
      <c r="E1" s="56"/>
      <c r="F1" s="56"/>
    </row>
    <row r="2" spans="1:12" ht="34.5" customHeight="1" thickBot="1">
      <c r="A2" s="55" t="s">
        <v>5</v>
      </c>
      <c r="B2" s="55"/>
      <c r="C2" s="55"/>
      <c r="D2" s="55"/>
      <c r="E2" s="55"/>
      <c r="F2" s="55"/>
    </row>
    <row r="3" spans="1:12" s="1" customFormat="1" ht="35.25" customHeight="1" thickBot="1">
      <c r="A3" s="26" t="s">
        <v>46</v>
      </c>
      <c r="B3" s="25" t="s">
        <v>27</v>
      </c>
      <c r="C3" s="25" t="s">
        <v>28</v>
      </c>
      <c r="D3" s="25" t="s">
        <v>29</v>
      </c>
      <c r="E3" s="25" t="s">
        <v>30</v>
      </c>
      <c r="F3" s="25" t="s">
        <v>31</v>
      </c>
    </row>
    <row r="4" spans="1:12">
      <c r="A4">
        <v>1986</v>
      </c>
      <c r="B4" s="9">
        <v>12738.015243902439</v>
      </c>
      <c r="C4" s="38" t="s">
        <v>47</v>
      </c>
      <c r="D4" s="38" t="s">
        <v>47</v>
      </c>
      <c r="E4" s="9">
        <v>22339.710365853658</v>
      </c>
      <c r="F4" s="9">
        <v>35137.798780487807</v>
      </c>
      <c r="I4" s="9"/>
      <c r="J4" s="9"/>
      <c r="K4" s="9"/>
      <c r="L4" s="9"/>
    </row>
    <row r="5" spans="1:12">
      <c r="A5">
        <v>1987</v>
      </c>
      <c r="B5" s="38" t="s">
        <v>47</v>
      </c>
      <c r="C5" s="38" t="s">
        <v>47</v>
      </c>
      <c r="D5" s="38" t="s">
        <v>47</v>
      </c>
      <c r="E5" s="38" t="s">
        <v>47</v>
      </c>
      <c r="F5" s="38" t="s">
        <v>47</v>
      </c>
      <c r="I5" s="9"/>
      <c r="J5" s="9"/>
      <c r="K5" s="9"/>
      <c r="L5" s="9"/>
    </row>
    <row r="6" spans="1:12">
      <c r="A6">
        <v>1988</v>
      </c>
      <c r="B6" s="38" t="s">
        <v>47</v>
      </c>
      <c r="C6" s="38" t="s">
        <v>47</v>
      </c>
      <c r="D6" s="38" t="s">
        <v>47</v>
      </c>
      <c r="E6" s="38" t="s">
        <v>47</v>
      </c>
      <c r="F6" s="38" t="s">
        <v>47</v>
      </c>
      <c r="I6" s="9"/>
      <c r="J6" s="9"/>
      <c r="K6" s="9"/>
      <c r="L6" s="9"/>
    </row>
    <row r="7" spans="1:12">
      <c r="A7">
        <v>1989</v>
      </c>
      <c r="B7" s="9">
        <v>13366.494652406418</v>
      </c>
      <c r="C7" s="9">
        <v>14521.163101604279</v>
      </c>
      <c r="D7" s="38" t="s">
        <v>47</v>
      </c>
      <c r="E7" s="9">
        <v>21899.187165775402</v>
      </c>
      <c r="F7" s="9">
        <v>37524.529411764706</v>
      </c>
      <c r="I7" s="9"/>
      <c r="J7" s="9"/>
      <c r="K7" s="9"/>
      <c r="L7" s="9"/>
    </row>
    <row r="8" spans="1:12">
      <c r="A8">
        <v>1990</v>
      </c>
      <c r="B8" s="9">
        <v>13696.248724489795</v>
      </c>
      <c r="C8" s="9">
        <v>14492.116071428571</v>
      </c>
      <c r="D8" s="38" t="s">
        <v>47</v>
      </c>
      <c r="E8" s="9">
        <v>22045.672117346938</v>
      </c>
      <c r="F8" s="9">
        <v>38674.964285714283</v>
      </c>
      <c r="I8" s="9"/>
      <c r="J8" s="9"/>
      <c r="K8" s="9"/>
      <c r="L8" s="9"/>
    </row>
    <row r="9" spans="1:12">
      <c r="A9">
        <v>1991</v>
      </c>
      <c r="B9" s="9">
        <v>13780.504830917875</v>
      </c>
      <c r="C9" s="9">
        <v>14502.350241545893</v>
      </c>
      <c r="D9" s="38" t="s">
        <v>47</v>
      </c>
      <c r="E9" s="9">
        <v>22145.185990338163</v>
      </c>
      <c r="F9" s="9">
        <v>39289.014492753624</v>
      </c>
      <c r="I9" s="9"/>
      <c r="J9" s="9"/>
      <c r="K9" s="9"/>
      <c r="L9" s="9"/>
    </row>
    <row r="10" spans="1:12">
      <c r="A10">
        <v>1992</v>
      </c>
      <c r="B10" s="9">
        <v>13874.9</v>
      </c>
      <c r="C10" s="9">
        <v>17530.304761904761</v>
      </c>
      <c r="D10" s="38" t="s">
        <v>47</v>
      </c>
      <c r="E10" s="9">
        <v>24000.566666666666</v>
      </c>
      <c r="F10" s="9">
        <v>39789.178571428572</v>
      </c>
      <c r="I10" s="9"/>
      <c r="J10" s="9"/>
      <c r="K10" s="9"/>
      <c r="L10" s="9"/>
    </row>
    <row r="11" spans="1:12">
      <c r="A11">
        <v>1993</v>
      </c>
      <c r="B11" s="9">
        <v>13642.756495327103</v>
      </c>
      <c r="C11" s="9">
        <v>15838.682126168225</v>
      </c>
      <c r="D11" s="38" t="s">
        <v>47</v>
      </c>
      <c r="E11" s="9">
        <v>21840.057850467289</v>
      </c>
      <c r="F11" s="9">
        <v>36648.365794392528</v>
      </c>
      <c r="I11" s="9"/>
      <c r="J11" s="9"/>
      <c r="K11" s="9"/>
      <c r="L11" s="9"/>
    </row>
    <row r="12" spans="1:12">
      <c r="A12">
        <v>1994</v>
      </c>
      <c r="B12" s="9">
        <v>12737.264154025672</v>
      </c>
      <c r="C12" s="9">
        <v>15762.14620770128</v>
      </c>
      <c r="D12" s="38" t="s">
        <v>47</v>
      </c>
      <c r="E12" s="9">
        <v>21720.096266044337</v>
      </c>
      <c r="F12" s="9">
        <v>37230.845950991825</v>
      </c>
      <c r="I12" s="9"/>
      <c r="J12" s="9"/>
      <c r="K12" s="9"/>
      <c r="L12" s="9"/>
    </row>
    <row r="13" spans="1:12">
      <c r="A13">
        <v>1995</v>
      </c>
      <c r="B13" s="9">
        <v>12478.075342465754</v>
      </c>
      <c r="C13" s="9">
        <v>15420.929223744293</v>
      </c>
      <c r="D13" s="38" t="s">
        <v>47</v>
      </c>
      <c r="E13" s="9">
        <v>21239.157534246577</v>
      </c>
      <c r="F13" s="9">
        <v>36405.164383561649</v>
      </c>
      <c r="I13" s="9"/>
      <c r="J13" s="9"/>
      <c r="K13" s="9"/>
      <c r="L13" s="9"/>
    </row>
    <row r="14" spans="1:12">
      <c r="A14">
        <v>1996</v>
      </c>
      <c r="B14" s="9">
        <v>11578.962879640043</v>
      </c>
      <c r="C14" s="9">
        <v>15195.426321709783</v>
      </c>
      <c r="D14" s="38" t="s">
        <v>47</v>
      </c>
      <c r="E14" s="9">
        <v>20928.57367829021</v>
      </c>
      <c r="F14" s="9">
        <v>33100.42969628796</v>
      </c>
      <c r="I14" s="9"/>
      <c r="J14" s="9"/>
      <c r="K14" s="9"/>
      <c r="L14" s="9"/>
    </row>
    <row r="15" spans="1:12">
      <c r="A15">
        <v>1997</v>
      </c>
      <c r="B15" s="9">
        <v>10082.679203539821</v>
      </c>
      <c r="C15" s="9">
        <v>14942.962876106192</v>
      </c>
      <c r="D15" s="38" t="s">
        <v>47</v>
      </c>
      <c r="E15" s="9">
        <v>20580.580973451324</v>
      </c>
      <c r="F15" s="9">
        <v>30878.046128318576</v>
      </c>
      <c r="I15" s="9"/>
      <c r="J15" s="9"/>
      <c r="K15" s="9"/>
      <c r="L15" s="9"/>
    </row>
    <row r="16" spans="1:12">
      <c r="A16">
        <v>1998</v>
      </c>
      <c r="B16" s="9">
        <v>9983.288061336254</v>
      </c>
      <c r="C16" s="9">
        <v>14795.301248630889</v>
      </c>
      <c r="D16" s="38" t="s">
        <v>47</v>
      </c>
      <c r="E16" s="9">
        <v>20377.705585980286</v>
      </c>
      <c r="F16" s="9">
        <v>30258.840744797377</v>
      </c>
      <c r="I16" s="9"/>
      <c r="J16" s="9"/>
      <c r="K16" s="9"/>
      <c r="L16" s="9"/>
    </row>
    <row r="17" spans="1:12">
      <c r="A17">
        <v>1999</v>
      </c>
      <c r="B17" s="9">
        <v>9811.3476856835296</v>
      </c>
      <c r="C17" s="9">
        <v>14664.208869752421</v>
      </c>
      <c r="D17" s="38" t="s">
        <v>47</v>
      </c>
      <c r="E17" s="9">
        <v>20021.388525296014</v>
      </c>
      <c r="F17" s="9">
        <v>29737.698170075346</v>
      </c>
      <c r="I17" s="9"/>
      <c r="J17" s="9"/>
      <c r="K17" s="9"/>
      <c r="L17" s="9"/>
    </row>
    <row r="18" spans="1:12">
      <c r="A18">
        <v>2000</v>
      </c>
      <c r="B18" s="9">
        <v>9559.4004192872108</v>
      </c>
      <c r="C18" s="9">
        <v>14371.45870020964</v>
      </c>
      <c r="D18" s="38" t="s">
        <v>47</v>
      </c>
      <c r="E18" s="9">
        <v>19993.157232704398</v>
      </c>
      <c r="F18" s="9">
        <v>29510.905241090139</v>
      </c>
      <c r="I18" s="9"/>
      <c r="J18" s="9"/>
      <c r="K18" s="9"/>
      <c r="L18" s="9"/>
    </row>
    <row r="19" spans="1:12">
      <c r="A19">
        <v>2001</v>
      </c>
      <c r="B19" s="9">
        <v>9331.5296523517391</v>
      </c>
      <c r="C19" s="9">
        <v>14022.142740286301</v>
      </c>
      <c r="D19" s="38" t="s">
        <v>47</v>
      </c>
      <c r="E19" s="9">
        <v>20701.254764826175</v>
      </c>
      <c r="F19" s="9">
        <v>29758.815541922289</v>
      </c>
      <c r="I19" s="9"/>
      <c r="J19" s="9"/>
      <c r="K19" s="9"/>
      <c r="L19" s="9"/>
    </row>
    <row r="20" spans="1:12">
      <c r="A20">
        <v>2002</v>
      </c>
      <c r="B20" s="9">
        <v>9132.8040000000001</v>
      </c>
      <c r="C20" s="9">
        <v>13715.511059999999</v>
      </c>
      <c r="D20" s="38" t="s">
        <v>47</v>
      </c>
      <c r="E20" s="9">
        <v>21015.826639999999</v>
      </c>
      <c r="F20" s="9">
        <v>29724.797599999998</v>
      </c>
      <c r="I20" s="9"/>
      <c r="J20" s="9"/>
      <c r="K20" s="9"/>
      <c r="L20" s="9"/>
    </row>
    <row r="21" spans="1:12">
      <c r="A21">
        <v>2003</v>
      </c>
      <c r="B21" s="9">
        <v>8891.2383268482481</v>
      </c>
      <c r="C21" s="9">
        <v>13344.141070038908</v>
      </c>
      <c r="D21" s="38" t="s">
        <v>47</v>
      </c>
      <c r="E21" s="9">
        <v>20678.338521400776</v>
      </c>
      <c r="F21" s="9">
        <v>30199.191206225678</v>
      </c>
      <c r="I21" s="9"/>
      <c r="J21" s="9"/>
      <c r="K21" s="9"/>
      <c r="L21" s="9"/>
    </row>
    <row r="22" spans="1:12">
      <c r="A22">
        <v>2004</v>
      </c>
      <c r="B22" s="9">
        <v>9083.5377268385855</v>
      </c>
      <c r="C22" s="9">
        <v>13450.23833810888</v>
      </c>
      <c r="D22" s="38" t="s">
        <v>47</v>
      </c>
      <c r="E22" s="9">
        <v>20549.308500477553</v>
      </c>
      <c r="F22" s="9">
        <v>31306.02383954154</v>
      </c>
      <c r="I22" s="9"/>
      <c r="J22" s="9"/>
      <c r="K22" s="9"/>
      <c r="L22" s="9"/>
    </row>
    <row r="23" spans="1:12">
      <c r="A23">
        <v>2005</v>
      </c>
      <c r="B23" s="9">
        <v>8928.1831775700939</v>
      </c>
      <c r="C23" s="9">
        <v>13198.917757009345</v>
      </c>
      <c r="D23" s="38" t="s">
        <v>47</v>
      </c>
      <c r="E23" s="9">
        <v>20382.284112149533</v>
      </c>
      <c r="F23" s="9">
        <v>31239.433644859811</v>
      </c>
      <c r="I23" s="9"/>
      <c r="J23" s="9"/>
      <c r="K23" s="9"/>
      <c r="L23" s="9"/>
    </row>
    <row r="24" spans="1:12">
      <c r="A24">
        <v>2006</v>
      </c>
      <c r="B24" s="9">
        <v>8761.5976168652614</v>
      </c>
      <c r="C24" s="9">
        <v>13265.538900091658</v>
      </c>
      <c r="D24" s="38" t="s">
        <v>47</v>
      </c>
      <c r="E24" s="9">
        <v>21465.620678276809</v>
      </c>
      <c r="F24" s="9">
        <v>31749.597616865263</v>
      </c>
      <c r="I24" s="9"/>
      <c r="J24" s="9"/>
      <c r="K24" s="9"/>
      <c r="L24" s="9"/>
    </row>
    <row r="25" spans="1:12">
      <c r="A25">
        <v>2007</v>
      </c>
      <c r="B25" s="9">
        <v>8580.3704035874434</v>
      </c>
      <c r="C25" s="9">
        <v>13292.070995515694</v>
      </c>
      <c r="D25" s="38" t="s">
        <v>47</v>
      </c>
      <c r="E25" s="9">
        <v>21594.72986547085</v>
      </c>
      <c r="F25" s="9">
        <v>31185.482511210761</v>
      </c>
      <c r="I25" s="9"/>
      <c r="J25" s="9"/>
      <c r="K25" s="9"/>
      <c r="L25" s="9"/>
    </row>
    <row r="26" spans="1:12">
      <c r="A26">
        <v>2008</v>
      </c>
      <c r="B26" s="9">
        <v>9246.8632778264673</v>
      </c>
      <c r="C26" s="9">
        <v>13429.660403155125</v>
      </c>
      <c r="D26" s="38" t="s">
        <v>47</v>
      </c>
      <c r="E26" s="9">
        <v>21215.589798422436</v>
      </c>
      <c r="F26" s="9">
        <v>30680.359859772125</v>
      </c>
      <c r="I26" s="9"/>
      <c r="J26" s="9"/>
      <c r="K26" s="9"/>
      <c r="L26" s="9"/>
    </row>
    <row r="27" spans="1:12">
      <c r="A27">
        <v>2009</v>
      </c>
      <c r="B27" s="9">
        <v>9781.6695804195788</v>
      </c>
      <c r="C27" s="9">
        <v>13524.884160839158</v>
      </c>
      <c r="D27" s="38" t="s">
        <v>47</v>
      </c>
      <c r="E27" s="9">
        <v>21283.563811188811</v>
      </c>
      <c r="F27" s="9">
        <v>30824.531118881114</v>
      </c>
      <c r="I27" s="9"/>
      <c r="J27" s="9"/>
      <c r="K27" s="9"/>
      <c r="L27" s="9"/>
    </row>
    <row r="28" spans="1:12">
      <c r="A28">
        <v>2010</v>
      </c>
      <c r="B28" s="9">
        <v>9737.8351931330471</v>
      </c>
      <c r="C28" s="9">
        <v>13414.35071244635</v>
      </c>
      <c r="D28" s="38" t="s">
        <v>47</v>
      </c>
      <c r="E28" s="9">
        <v>20987.296995708155</v>
      </c>
      <c r="F28" s="9">
        <v>30427.458025751072</v>
      </c>
      <c r="I28" s="9"/>
      <c r="J28" s="9"/>
      <c r="K28" s="9"/>
      <c r="L28" s="9"/>
    </row>
    <row r="29" spans="1:12">
      <c r="A29">
        <v>2011</v>
      </c>
      <c r="B29" s="9">
        <v>9478.818181818182</v>
      </c>
      <c r="C29" s="9">
        <v>13048.860333611341</v>
      </c>
      <c r="D29" s="38" t="s">
        <v>47</v>
      </c>
      <c r="E29" s="9">
        <v>20448.309424520434</v>
      </c>
      <c r="F29" s="9">
        <v>29665.968807339446</v>
      </c>
      <c r="I29" s="9"/>
      <c r="J29" s="9"/>
      <c r="K29" s="9"/>
      <c r="L29" s="9"/>
    </row>
    <row r="30" spans="1:12">
      <c r="A30">
        <v>2012</v>
      </c>
      <c r="B30" s="9">
        <v>9494.4568611339346</v>
      </c>
      <c r="C30" s="9">
        <v>13006.474938373047</v>
      </c>
      <c r="D30" s="38" t="s">
        <v>47</v>
      </c>
      <c r="E30" s="9">
        <v>20262.576828266228</v>
      </c>
      <c r="F30" s="9">
        <v>29438.617912900572</v>
      </c>
      <c r="I30" s="9"/>
      <c r="J30" s="9"/>
      <c r="K30" s="9"/>
      <c r="L30" s="9"/>
    </row>
    <row r="31" spans="1:12">
      <c r="A31">
        <v>2013</v>
      </c>
      <c r="B31" s="9">
        <v>9550.4763843648198</v>
      </c>
      <c r="C31" s="9">
        <v>13026.314934853419</v>
      </c>
      <c r="D31" s="38" t="s">
        <v>47</v>
      </c>
      <c r="E31" s="9">
        <v>20213.447882736156</v>
      </c>
      <c r="F31" s="9">
        <v>29416.670684039087</v>
      </c>
      <c r="I31" s="9"/>
      <c r="J31" s="9"/>
      <c r="K31" s="9"/>
      <c r="L31" s="9"/>
    </row>
    <row r="32" spans="1:12">
      <c r="A32">
        <v>2014</v>
      </c>
      <c r="B32" s="9">
        <v>10107.742811501597</v>
      </c>
      <c r="C32" s="9">
        <v>13513.712460063896</v>
      </c>
      <c r="D32" s="38" t="s">
        <v>47</v>
      </c>
      <c r="E32" s="9">
        <v>20302.044728434503</v>
      </c>
      <c r="F32" s="9">
        <v>29394.685303514376</v>
      </c>
      <c r="I32" s="9"/>
      <c r="J32" s="9"/>
      <c r="K32" s="9"/>
      <c r="L32" s="9"/>
    </row>
    <row r="33" spans="1:12">
      <c r="A33">
        <v>2015</v>
      </c>
      <c r="B33" s="9">
        <v>10805.293838862559</v>
      </c>
      <c r="C33" s="9">
        <v>14189.162717219589</v>
      </c>
      <c r="D33" s="38" t="s">
        <v>47</v>
      </c>
      <c r="E33" s="9">
        <v>22182.563981042655</v>
      </c>
      <c r="F33" s="9">
        <v>32060.503949447077</v>
      </c>
      <c r="I33" s="9"/>
      <c r="J33" s="9"/>
      <c r="K33" s="9"/>
      <c r="L33" s="9"/>
    </row>
    <row r="34" spans="1:12">
      <c r="A34">
        <v>2016</v>
      </c>
      <c r="B34" s="9">
        <v>11736.975077881618</v>
      </c>
      <c r="C34" s="9">
        <v>15095.069688473517</v>
      </c>
      <c r="D34" s="38" t="s">
        <v>47</v>
      </c>
      <c r="E34" s="9">
        <v>26618.533613707161</v>
      </c>
      <c r="F34" s="9">
        <v>36107.75903426791</v>
      </c>
      <c r="I34" s="9"/>
      <c r="J34" s="9"/>
      <c r="K34" s="9"/>
      <c r="L34" s="9"/>
    </row>
    <row r="35" spans="1:12">
      <c r="A35">
        <v>2017</v>
      </c>
      <c r="B35" s="9">
        <v>11954.868098159508</v>
      </c>
      <c r="C35" s="9">
        <v>15276.883420245396</v>
      </c>
      <c r="D35" s="38" t="s">
        <v>47</v>
      </c>
      <c r="E35" s="9">
        <v>26901.601226993866</v>
      </c>
      <c r="F35" s="9">
        <v>37124.814110429448</v>
      </c>
      <c r="I35" s="9"/>
      <c r="J35" s="9"/>
      <c r="K35" s="9"/>
      <c r="L35" s="9"/>
    </row>
    <row r="36" spans="1:12">
      <c r="A36">
        <v>2018</v>
      </c>
      <c r="B36" s="9">
        <v>12008.509745127436</v>
      </c>
      <c r="C36" s="9">
        <v>15266.808875562218</v>
      </c>
      <c r="D36" s="38" t="s">
        <v>47</v>
      </c>
      <c r="E36" s="9">
        <v>26788.971514242876</v>
      </c>
      <c r="F36" s="9">
        <v>36825.358020989501</v>
      </c>
      <c r="I36" s="9"/>
      <c r="J36" s="9"/>
      <c r="K36" s="9"/>
      <c r="L36" s="9"/>
    </row>
    <row r="37" spans="1:12">
      <c r="A37">
        <v>2019</v>
      </c>
      <c r="B37" s="9">
        <v>11637.674999999999</v>
      </c>
      <c r="C37" s="9">
        <v>15273.533867647056</v>
      </c>
      <c r="D37" s="38" t="s">
        <v>47</v>
      </c>
      <c r="E37" s="9">
        <v>26980.112499999999</v>
      </c>
      <c r="F37" s="9">
        <v>36927.855588235288</v>
      </c>
      <c r="I37" s="9"/>
      <c r="J37" s="9"/>
      <c r="K37" s="9"/>
      <c r="L37" s="9"/>
    </row>
    <row r="38" spans="1:12">
      <c r="A38">
        <v>2020</v>
      </c>
      <c r="B38" s="9">
        <v>12219.979737226276</v>
      </c>
      <c r="C38" s="9">
        <v>16592.110364963501</v>
      </c>
      <c r="D38" s="38" t="s">
        <v>47</v>
      </c>
      <c r="E38" s="9">
        <v>29430.153284671534</v>
      </c>
      <c r="F38" s="9">
        <v>40178.421605839423</v>
      </c>
      <c r="I38" s="9"/>
      <c r="J38" s="9"/>
      <c r="K38" s="9"/>
      <c r="L38" s="9"/>
    </row>
    <row r="39" spans="1:12">
      <c r="A39">
        <v>2021</v>
      </c>
      <c r="B39" s="9">
        <v>11505.016242937852</v>
      </c>
      <c r="C39" s="9">
        <v>15869.327005649715</v>
      </c>
      <c r="D39" s="38" t="s">
        <v>47</v>
      </c>
      <c r="E39" s="9">
        <v>29266.098870056496</v>
      </c>
      <c r="F39" s="9">
        <v>37827.227118644063</v>
      </c>
      <c r="I39" s="9"/>
      <c r="J39" s="9"/>
      <c r="K39" s="9"/>
      <c r="L39" s="9"/>
    </row>
    <row r="40" spans="1:12">
      <c r="A40">
        <v>2022</v>
      </c>
      <c r="B40" s="22">
        <v>11132.912037037038</v>
      </c>
      <c r="C40" s="22">
        <v>15339.385899470899</v>
      </c>
      <c r="D40" s="38" t="s">
        <v>47</v>
      </c>
      <c r="E40" s="22">
        <v>27346.576058201059</v>
      </c>
      <c r="F40" s="22">
        <v>37034.919047619056</v>
      </c>
    </row>
    <row r="41" spans="1:12">
      <c r="A41">
        <v>2023</v>
      </c>
      <c r="B41" s="22">
        <v>11786.654360280078</v>
      </c>
      <c r="C41" s="22">
        <v>15632.927001909611</v>
      </c>
      <c r="D41" s="7">
        <v>16928.925932527054</v>
      </c>
      <c r="E41" s="22">
        <v>27424.326543602801</v>
      </c>
      <c r="F41" s="22">
        <v>36862.743220878423</v>
      </c>
    </row>
    <row r="42" spans="1:12">
      <c r="A42">
        <v>2024</v>
      </c>
      <c r="B42" s="22">
        <v>11611.868862647607</v>
      </c>
      <c r="C42" s="22">
        <v>15432.218110627718</v>
      </c>
      <c r="D42" s="7">
        <v>17281.391771286511</v>
      </c>
      <c r="E42" s="22">
        <v>27371.088875077687</v>
      </c>
      <c r="F42" s="22">
        <v>36833.050093225604</v>
      </c>
    </row>
    <row r="43" spans="1:12" ht="15.75" thickBot="1">
      <c r="A43">
        <v>2025</v>
      </c>
      <c r="B43" s="22">
        <v>11468.5</v>
      </c>
      <c r="C43" s="22">
        <v>15328.439999999999</v>
      </c>
      <c r="D43" s="7">
        <v>17274.45</v>
      </c>
      <c r="E43" s="22">
        <v>27428.5</v>
      </c>
      <c r="F43" s="22">
        <v>36758.800000000003</v>
      </c>
    </row>
    <row r="44" spans="1:12">
      <c r="A44" s="20"/>
      <c r="B44" s="21"/>
      <c r="C44" s="21"/>
      <c r="D44" s="21"/>
      <c r="E44" s="21"/>
      <c r="F44" s="21"/>
    </row>
    <row r="45" spans="1:12" ht="63.75" customHeight="1">
      <c r="A45" s="55" t="s">
        <v>43</v>
      </c>
      <c r="B45" s="55"/>
      <c r="C45" s="55"/>
      <c r="D45" s="55"/>
      <c r="E45" s="55"/>
      <c r="F45" s="55"/>
    </row>
    <row r="46" spans="1:12" ht="81.75" customHeight="1">
      <c r="A46" s="55" t="s">
        <v>44</v>
      </c>
      <c r="B46" s="55"/>
      <c r="C46" s="55"/>
      <c r="D46" s="55"/>
      <c r="E46" s="55"/>
      <c r="F46" s="55"/>
    </row>
    <row r="47" spans="1:12">
      <c r="A47" s="67" t="s">
        <v>16</v>
      </c>
      <c r="B47" s="67"/>
      <c r="C47" s="67"/>
      <c r="D47" s="67"/>
      <c r="E47" s="67"/>
      <c r="F47" s="67"/>
    </row>
  </sheetData>
  <mergeCells count="5">
    <mergeCell ref="A47:F47"/>
    <mergeCell ref="A2:F2"/>
    <mergeCell ref="A1:F1"/>
    <mergeCell ref="A45:F45"/>
    <mergeCell ref="A46:F4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E23AE-2A4B-4139-AC99-BCC4EA9ACE26}">
  <dimension ref="A1:F47"/>
  <sheetViews>
    <sheetView workbookViewId="0">
      <pane ySplit="3" topLeftCell="A4" activePane="bottomLeft" state="frozen"/>
      <selection pane="bottomLeft" sqref="A1:F1"/>
    </sheetView>
  </sheetViews>
  <sheetFormatPr defaultColWidth="8.85546875" defaultRowHeight="15"/>
  <cols>
    <col min="1" max="1" width="8.7109375" customWidth="1"/>
    <col min="2" max="6" width="19.7109375" customWidth="1"/>
  </cols>
  <sheetData>
    <row r="1" spans="1:6">
      <c r="A1" s="56" t="s">
        <v>48</v>
      </c>
      <c r="B1" s="56"/>
      <c r="C1" s="56"/>
      <c r="D1" s="56"/>
      <c r="E1" s="56"/>
      <c r="F1" s="56"/>
    </row>
    <row r="2" spans="1:6" ht="33.75" customHeight="1" thickBot="1">
      <c r="A2" s="55" t="s">
        <v>7</v>
      </c>
      <c r="B2" s="55"/>
      <c r="C2" s="55"/>
      <c r="D2" s="55"/>
      <c r="E2" s="55"/>
      <c r="F2" s="55"/>
    </row>
    <row r="3" spans="1:6" ht="48" thickBot="1">
      <c r="A3" s="26" t="s">
        <v>46</v>
      </c>
      <c r="B3" s="25" t="s">
        <v>27</v>
      </c>
      <c r="C3" s="25" t="s">
        <v>28</v>
      </c>
      <c r="D3" s="25" t="s">
        <v>29</v>
      </c>
      <c r="E3" s="25" t="s">
        <v>30</v>
      </c>
      <c r="F3" s="25" t="s">
        <v>31</v>
      </c>
    </row>
    <row r="4" spans="1:6">
      <c r="A4">
        <v>1986</v>
      </c>
      <c r="B4" s="9">
        <v>5089</v>
      </c>
      <c r="C4" s="38" t="s">
        <v>47</v>
      </c>
      <c r="D4" s="38" t="s">
        <v>47</v>
      </c>
      <c r="E4" s="9">
        <v>8925</v>
      </c>
      <c r="F4" s="9">
        <v>14038</v>
      </c>
    </row>
    <row r="5" spans="1:6">
      <c r="A5">
        <v>1987</v>
      </c>
      <c r="B5" s="38" t="s">
        <v>47</v>
      </c>
      <c r="C5" s="38" t="s">
        <v>47</v>
      </c>
      <c r="D5" s="38" t="s">
        <v>47</v>
      </c>
      <c r="E5" s="38" t="s">
        <v>47</v>
      </c>
      <c r="F5" s="38" t="s">
        <v>47</v>
      </c>
    </row>
    <row r="6" spans="1:6">
      <c r="A6">
        <v>1988</v>
      </c>
      <c r="B6" s="38" t="s">
        <v>47</v>
      </c>
      <c r="C6" s="38" t="s">
        <v>47</v>
      </c>
      <c r="D6" s="38" t="s">
        <v>47</v>
      </c>
      <c r="E6" s="38" t="s">
        <v>47</v>
      </c>
      <c r="F6" s="38" t="s">
        <v>47</v>
      </c>
    </row>
    <row r="7" spans="1:6">
      <c r="A7">
        <v>1989</v>
      </c>
      <c r="B7" s="9">
        <v>6089</v>
      </c>
      <c r="C7" s="9">
        <v>6615</v>
      </c>
      <c r="D7" s="38" t="s">
        <v>47</v>
      </c>
      <c r="E7" s="9">
        <v>9976</v>
      </c>
      <c r="F7" s="9">
        <v>17094</v>
      </c>
    </row>
    <row r="8" spans="1:6">
      <c r="A8">
        <v>1990</v>
      </c>
      <c r="B8" s="9">
        <v>6539.5</v>
      </c>
      <c r="C8" s="9">
        <v>6919.5</v>
      </c>
      <c r="D8" s="38" t="s">
        <v>47</v>
      </c>
      <c r="E8" s="9">
        <v>10526.07</v>
      </c>
      <c r="F8" s="9">
        <v>18466</v>
      </c>
    </row>
    <row r="9" spans="1:6">
      <c r="A9">
        <v>1991</v>
      </c>
      <c r="B9" s="9">
        <v>6949</v>
      </c>
      <c r="C9" s="9">
        <v>7313</v>
      </c>
      <c r="D9" s="38" t="s">
        <v>47</v>
      </c>
      <c r="E9" s="9">
        <v>11167</v>
      </c>
      <c r="F9" s="9">
        <v>19812</v>
      </c>
    </row>
    <row r="10" spans="1:6">
      <c r="A10">
        <v>1992</v>
      </c>
      <c r="B10" s="9">
        <v>7098</v>
      </c>
      <c r="C10" s="9">
        <v>8968</v>
      </c>
      <c r="D10" s="38" t="s">
        <v>47</v>
      </c>
      <c r="E10" s="9">
        <v>12278</v>
      </c>
      <c r="F10" s="9">
        <v>20355</v>
      </c>
    </row>
    <row r="11" spans="1:6">
      <c r="A11">
        <v>1993</v>
      </c>
      <c r="B11" s="9">
        <v>7112.18</v>
      </c>
      <c r="C11" s="9">
        <v>8256.9500000000007</v>
      </c>
      <c r="D11" s="38" t="s">
        <v>47</v>
      </c>
      <c r="E11" s="9">
        <v>11385.56</v>
      </c>
      <c r="F11" s="9">
        <v>19105.36</v>
      </c>
    </row>
    <row r="12" spans="1:6">
      <c r="A12">
        <v>1994</v>
      </c>
      <c r="B12" s="9">
        <v>6647.8900000000012</v>
      </c>
      <c r="C12" s="9">
        <v>8226.65</v>
      </c>
      <c r="D12" s="38" t="s">
        <v>47</v>
      </c>
      <c r="E12" s="9">
        <v>11336.25</v>
      </c>
      <c r="F12" s="9">
        <v>19431.689999999999</v>
      </c>
    </row>
    <row r="13" spans="1:6">
      <c r="A13">
        <v>1995</v>
      </c>
      <c r="B13" s="9">
        <v>6657</v>
      </c>
      <c r="C13" s="9">
        <v>8227</v>
      </c>
      <c r="D13" s="38" t="s">
        <v>47</v>
      </c>
      <c r="E13" s="9">
        <v>11331</v>
      </c>
      <c r="F13" s="9">
        <v>19422</v>
      </c>
    </row>
    <row r="14" spans="1:6">
      <c r="A14">
        <v>1996</v>
      </c>
      <c r="B14" s="9">
        <v>6269</v>
      </c>
      <c r="C14" s="9">
        <v>8227</v>
      </c>
      <c r="D14" s="38" t="s">
        <v>47</v>
      </c>
      <c r="E14" s="9">
        <v>11331</v>
      </c>
      <c r="F14" s="9">
        <v>17921</v>
      </c>
    </row>
    <row r="15" spans="1:6">
      <c r="A15">
        <v>1997</v>
      </c>
      <c r="B15" s="9">
        <v>5551</v>
      </c>
      <c r="C15" s="9">
        <v>8226.82</v>
      </c>
      <c r="D15" s="38" t="s">
        <v>47</v>
      </c>
      <c r="E15" s="9">
        <v>11330.6</v>
      </c>
      <c r="F15" s="9">
        <v>16999.849999999999</v>
      </c>
    </row>
    <row r="16" spans="1:6">
      <c r="A16">
        <v>1998</v>
      </c>
      <c r="B16" s="9">
        <v>5551</v>
      </c>
      <c r="C16" s="9">
        <v>8226.6200000000008</v>
      </c>
      <c r="D16" s="38" t="s">
        <v>47</v>
      </c>
      <c r="E16" s="9">
        <v>11330.6</v>
      </c>
      <c r="F16" s="9">
        <v>16824.800000000003</v>
      </c>
    </row>
    <row r="17" spans="1:6">
      <c r="A17">
        <v>1999</v>
      </c>
      <c r="B17" s="9">
        <v>5551</v>
      </c>
      <c r="C17" s="9">
        <v>8296.6200000000008</v>
      </c>
      <c r="D17" s="38" t="s">
        <v>47</v>
      </c>
      <c r="E17" s="9">
        <v>11327.57</v>
      </c>
      <c r="F17" s="9">
        <v>16824.8</v>
      </c>
    </row>
    <row r="18" spans="1:6">
      <c r="A18">
        <v>2000</v>
      </c>
      <c r="B18" s="9">
        <v>5554</v>
      </c>
      <c r="C18" s="9">
        <v>8349.7999999999993</v>
      </c>
      <c r="D18" s="38" t="s">
        <v>47</v>
      </c>
      <c r="E18" s="9">
        <v>11616</v>
      </c>
      <c r="F18" s="9">
        <v>17145.8</v>
      </c>
    </row>
    <row r="19" spans="1:6">
      <c r="A19">
        <v>2001</v>
      </c>
      <c r="B19" s="9">
        <v>5558</v>
      </c>
      <c r="C19" s="9">
        <v>8351.8000000000011</v>
      </c>
      <c r="D19" s="38" t="s">
        <v>47</v>
      </c>
      <c r="E19" s="9">
        <v>12329.98</v>
      </c>
      <c r="F19" s="9">
        <v>17724.8</v>
      </c>
    </row>
    <row r="20" spans="1:6">
      <c r="A20">
        <v>2002</v>
      </c>
      <c r="B20" s="9">
        <v>5562</v>
      </c>
      <c r="C20" s="9">
        <v>8352.93</v>
      </c>
      <c r="D20" s="38" t="s">
        <v>47</v>
      </c>
      <c r="E20" s="9">
        <v>12798.92</v>
      </c>
      <c r="F20" s="9">
        <v>18102.8</v>
      </c>
    </row>
    <row r="21" spans="1:6">
      <c r="A21">
        <v>2003</v>
      </c>
      <c r="B21" s="9">
        <v>5566.5</v>
      </c>
      <c r="C21" s="9">
        <v>8354.31</v>
      </c>
      <c r="D21" s="38" t="s">
        <v>47</v>
      </c>
      <c r="E21" s="9">
        <v>12946</v>
      </c>
      <c r="F21" s="9">
        <v>18906.68</v>
      </c>
    </row>
    <row r="22" spans="1:6">
      <c r="A22">
        <v>2004</v>
      </c>
      <c r="B22" s="9">
        <v>5792</v>
      </c>
      <c r="C22" s="9">
        <v>8576.369999999999</v>
      </c>
      <c r="D22" s="38" t="s">
        <v>47</v>
      </c>
      <c r="E22" s="9">
        <v>13103</v>
      </c>
      <c r="F22" s="9">
        <v>19961.879999999997</v>
      </c>
    </row>
    <row r="23" spans="1:6">
      <c r="A23">
        <v>2005</v>
      </c>
      <c r="B23" s="9">
        <v>5818</v>
      </c>
      <c r="C23" s="9">
        <v>8601</v>
      </c>
      <c r="D23" s="38" t="s">
        <v>47</v>
      </c>
      <c r="E23" s="9">
        <v>13282</v>
      </c>
      <c r="F23" s="9">
        <v>20357</v>
      </c>
    </row>
    <row r="24" spans="1:6">
      <c r="A24">
        <v>2006</v>
      </c>
      <c r="B24" s="9">
        <v>5821.5</v>
      </c>
      <c r="C24" s="9">
        <v>8814.07</v>
      </c>
      <c r="D24" s="38" t="s">
        <v>47</v>
      </c>
      <c r="E24" s="9">
        <v>14262.48</v>
      </c>
      <c r="F24" s="9">
        <v>21095.5</v>
      </c>
    </row>
    <row r="25" spans="1:6">
      <c r="A25">
        <v>2007</v>
      </c>
      <c r="B25" s="9">
        <v>5826.5</v>
      </c>
      <c r="C25" s="9">
        <v>9025.98</v>
      </c>
      <c r="D25" s="38" t="s">
        <v>47</v>
      </c>
      <c r="E25" s="9">
        <v>14663.9</v>
      </c>
      <c r="F25" s="9">
        <v>21176.5</v>
      </c>
    </row>
    <row r="26" spans="1:6">
      <c r="A26">
        <v>2008</v>
      </c>
      <c r="B26" s="9">
        <v>6425.5</v>
      </c>
      <c r="C26" s="9">
        <v>9332.06</v>
      </c>
      <c r="D26" s="38" t="s">
        <v>47</v>
      </c>
      <c r="E26" s="9">
        <v>14742.380000000001</v>
      </c>
      <c r="F26" s="9">
        <v>21319.3</v>
      </c>
    </row>
    <row r="27" spans="1:6">
      <c r="A27">
        <v>2009</v>
      </c>
      <c r="B27" s="9">
        <v>6815</v>
      </c>
      <c r="C27" s="9">
        <v>9422.9399999999987</v>
      </c>
      <c r="D27" s="38" t="s">
        <v>47</v>
      </c>
      <c r="E27" s="9">
        <v>14828.5</v>
      </c>
      <c r="F27" s="9">
        <v>21475.8</v>
      </c>
    </row>
    <row r="28" spans="1:6">
      <c r="A28">
        <v>2010</v>
      </c>
      <c r="B28" s="9">
        <v>6909</v>
      </c>
      <c r="C28" s="9">
        <v>9517.49</v>
      </c>
      <c r="D28" s="38" t="s">
        <v>47</v>
      </c>
      <c r="E28" s="9">
        <v>14890.5</v>
      </c>
      <c r="F28" s="9">
        <v>21588.3</v>
      </c>
    </row>
    <row r="29" spans="1:6">
      <c r="A29">
        <v>2011</v>
      </c>
      <c r="B29" s="9">
        <v>6921.5</v>
      </c>
      <c r="C29" s="9">
        <v>9528.369999999999</v>
      </c>
      <c r="D29" s="38" t="s">
        <v>47</v>
      </c>
      <c r="E29" s="9">
        <v>14931.5</v>
      </c>
      <c r="F29" s="9">
        <v>21662.3</v>
      </c>
    </row>
    <row r="30" spans="1:6">
      <c r="A30">
        <v>2012</v>
      </c>
      <c r="B30" s="9">
        <v>7037</v>
      </c>
      <c r="C30" s="9">
        <v>9640</v>
      </c>
      <c r="D30" s="38" t="s">
        <v>47</v>
      </c>
      <c r="E30" s="9">
        <v>15018</v>
      </c>
      <c r="F30" s="9">
        <v>21819</v>
      </c>
    </row>
    <row r="31" spans="1:6">
      <c r="A31">
        <v>2013</v>
      </c>
      <c r="B31" s="9">
        <v>7142.5</v>
      </c>
      <c r="C31" s="9">
        <v>9741.9699999999993</v>
      </c>
      <c r="D31" s="38" t="s">
        <v>47</v>
      </c>
      <c r="E31" s="9">
        <v>15117</v>
      </c>
      <c r="F31" s="9">
        <v>21999.8</v>
      </c>
    </row>
    <row r="32" spans="1:6">
      <c r="A32">
        <v>2014</v>
      </c>
      <c r="B32" s="9">
        <v>7707</v>
      </c>
      <c r="C32" s="9">
        <v>10304</v>
      </c>
      <c r="D32" s="38" t="s">
        <v>47</v>
      </c>
      <c r="E32" s="9">
        <v>15480</v>
      </c>
      <c r="F32" s="9">
        <v>22413</v>
      </c>
    </row>
    <row r="33" spans="1:6">
      <c r="A33">
        <v>2015</v>
      </c>
      <c r="B33" s="9">
        <v>8331</v>
      </c>
      <c r="C33" s="9">
        <v>10940</v>
      </c>
      <c r="D33" s="38" t="s">
        <v>47</v>
      </c>
      <c r="E33" s="9">
        <v>17103</v>
      </c>
      <c r="F33" s="9">
        <v>24719</v>
      </c>
    </row>
    <row r="34" spans="1:6">
      <c r="A34">
        <v>2016</v>
      </c>
      <c r="B34" s="9">
        <v>9178</v>
      </c>
      <c r="C34" s="9">
        <v>11803.939999999999</v>
      </c>
      <c r="D34" s="38" t="s">
        <v>47</v>
      </c>
      <c r="E34" s="9">
        <v>20814.98</v>
      </c>
      <c r="F34" s="9">
        <v>28235.3</v>
      </c>
    </row>
    <row r="35" spans="1:6">
      <c r="A35">
        <v>2017</v>
      </c>
      <c r="B35" s="9">
        <v>9494</v>
      </c>
      <c r="C35" s="9">
        <v>12132.189999999999</v>
      </c>
      <c r="D35" s="38" t="s">
        <v>47</v>
      </c>
      <c r="E35" s="9">
        <v>21364</v>
      </c>
      <c r="F35" s="9">
        <v>29482.799999999999</v>
      </c>
    </row>
    <row r="36" spans="1:6">
      <c r="A36">
        <v>2018</v>
      </c>
      <c r="B36" s="9">
        <v>9756</v>
      </c>
      <c r="C36" s="9">
        <v>12403.119999999999</v>
      </c>
      <c r="D36" s="38" t="s">
        <v>47</v>
      </c>
      <c r="E36" s="9">
        <v>21764</v>
      </c>
      <c r="F36" s="9">
        <v>29917.8</v>
      </c>
    </row>
    <row r="37" spans="1:6">
      <c r="A37">
        <v>2019</v>
      </c>
      <c r="B37" s="9">
        <v>9639</v>
      </c>
      <c r="C37" s="9">
        <v>12650.429999999998</v>
      </c>
      <c r="D37" s="38" t="s">
        <v>47</v>
      </c>
      <c r="E37" s="9">
        <v>22346.5</v>
      </c>
      <c r="F37" s="9">
        <v>30585.8</v>
      </c>
    </row>
    <row r="38" spans="1:6">
      <c r="A38">
        <v>2020</v>
      </c>
      <c r="B38" s="9">
        <v>10196</v>
      </c>
      <c r="C38" s="9">
        <v>13844</v>
      </c>
      <c r="D38" s="38" t="s">
        <v>47</v>
      </c>
      <c r="E38" s="9">
        <v>24555</v>
      </c>
      <c r="F38" s="9">
        <v>33523</v>
      </c>
    </row>
    <row r="39" spans="1:6">
      <c r="A39">
        <v>2021</v>
      </c>
      <c r="B39" s="9">
        <v>9921.5</v>
      </c>
      <c r="C39" s="9">
        <v>13685.119999999999</v>
      </c>
      <c r="D39" s="38" t="s">
        <v>47</v>
      </c>
      <c r="E39" s="9">
        <v>25238</v>
      </c>
      <c r="F39" s="9">
        <v>32620.799999999999</v>
      </c>
    </row>
    <row r="40" spans="1:6">
      <c r="A40">
        <v>2022</v>
      </c>
      <c r="B40" s="9">
        <v>10251.5</v>
      </c>
      <c r="C40" s="9">
        <v>14124.939999999999</v>
      </c>
      <c r="D40" s="38" t="s">
        <v>47</v>
      </c>
      <c r="E40" s="9">
        <v>25181.5</v>
      </c>
      <c r="F40" s="9">
        <v>34102.800000000003</v>
      </c>
    </row>
    <row r="41" spans="1:6">
      <c r="A41">
        <v>2023</v>
      </c>
      <c r="B41" s="9">
        <v>11277</v>
      </c>
      <c r="C41" s="9">
        <v>14956.96</v>
      </c>
      <c r="D41" s="9">
        <v>16196.92</v>
      </c>
      <c r="E41" s="9">
        <v>26238.5</v>
      </c>
      <c r="F41" s="9">
        <v>35268.800000000003</v>
      </c>
    </row>
    <row r="42" spans="1:6">
      <c r="A42">
        <v>2024</v>
      </c>
      <c r="B42" s="22">
        <v>11378.5</v>
      </c>
      <c r="C42" s="22">
        <v>15122.07</v>
      </c>
      <c r="D42" s="7">
        <v>16934.079999999998</v>
      </c>
      <c r="E42" s="22">
        <v>26821</v>
      </c>
      <c r="F42" s="22">
        <v>36092.800000000003</v>
      </c>
    </row>
    <row r="43" spans="1:6" ht="15.75" thickBot="1">
      <c r="A43">
        <v>2025</v>
      </c>
      <c r="B43" s="22">
        <v>11468.5</v>
      </c>
      <c r="C43" s="22">
        <v>15328.439999999999</v>
      </c>
      <c r="D43" s="7">
        <v>17274.45</v>
      </c>
      <c r="E43" s="22">
        <v>27428.5</v>
      </c>
      <c r="F43" s="22">
        <v>36758.800000000003</v>
      </c>
    </row>
    <row r="44" spans="1:6">
      <c r="A44" s="20"/>
      <c r="B44" s="20"/>
      <c r="C44" s="20"/>
      <c r="D44" s="20"/>
      <c r="E44" s="20"/>
      <c r="F44" s="20"/>
    </row>
    <row r="45" spans="1:6" ht="63.75" customHeight="1">
      <c r="A45" s="55" t="s">
        <v>43</v>
      </c>
      <c r="B45" s="55"/>
      <c r="C45" s="55"/>
      <c r="D45" s="55"/>
      <c r="E45" s="55"/>
      <c r="F45" s="55"/>
    </row>
    <row r="46" spans="1:6" ht="81.75" customHeight="1">
      <c r="A46" s="55" t="s">
        <v>44</v>
      </c>
      <c r="B46" s="55"/>
      <c r="C46" s="55"/>
      <c r="D46" s="55"/>
      <c r="E46" s="55"/>
      <c r="F46" s="55"/>
    </row>
    <row r="47" spans="1:6">
      <c r="A47" s="67" t="s">
        <v>16</v>
      </c>
      <c r="B47" s="67"/>
      <c r="C47" s="67"/>
      <c r="D47" s="67"/>
      <c r="E47" s="67"/>
      <c r="F47" s="67"/>
    </row>
  </sheetData>
  <mergeCells count="5">
    <mergeCell ref="A47:F47"/>
    <mergeCell ref="A1:F1"/>
    <mergeCell ref="A2:F2"/>
    <mergeCell ref="A45:F45"/>
    <mergeCell ref="A46:F46"/>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workbookViewId="0">
      <selection sqref="A1:F1"/>
    </sheetView>
  </sheetViews>
  <sheetFormatPr defaultColWidth="8.85546875" defaultRowHeight="15"/>
  <cols>
    <col min="1" max="1" width="39.28515625" customWidth="1"/>
    <col min="2" max="6" width="17.28515625" customWidth="1"/>
  </cols>
  <sheetData>
    <row r="1" spans="1:6">
      <c r="A1" s="56" t="s">
        <v>49</v>
      </c>
      <c r="B1" s="56"/>
      <c r="C1" s="56"/>
      <c r="D1" s="56"/>
      <c r="E1" s="56"/>
      <c r="F1" s="56"/>
    </row>
    <row r="2" spans="1:6" ht="47.25" customHeight="1" thickBot="1">
      <c r="A2" s="55" t="s">
        <v>9</v>
      </c>
      <c r="B2" s="55"/>
      <c r="C2" s="55"/>
      <c r="D2" s="55"/>
      <c r="E2" s="55"/>
      <c r="F2" s="55"/>
    </row>
    <row r="3" spans="1:6" s="1" customFormat="1" ht="48" thickBot="1">
      <c r="A3" s="27" t="s">
        <v>50</v>
      </c>
      <c r="B3" s="25" t="s">
        <v>51</v>
      </c>
      <c r="C3" s="25" t="s">
        <v>28</v>
      </c>
      <c r="D3" s="25" t="s">
        <v>29</v>
      </c>
      <c r="E3" s="25" t="s">
        <v>30</v>
      </c>
      <c r="F3" s="25" t="s">
        <v>31</v>
      </c>
    </row>
    <row r="4" spans="1:6" ht="15.75" thickBot="1">
      <c r="A4" s="30" t="s">
        <v>52</v>
      </c>
      <c r="B4" s="31">
        <v>11468.5</v>
      </c>
      <c r="C4" s="31">
        <v>15328.439999999999</v>
      </c>
      <c r="D4" s="31">
        <v>17274.45</v>
      </c>
      <c r="E4" s="31">
        <v>27428.5</v>
      </c>
      <c r="F4" s="31">
        <v>36758.800000000003</v>
      </c>
    </row>
    <row r="5" spans="1:6" ht="15" customHeight="1">
      <c r="A5" s="28" t="s">
        <v>53</v>
      </c>
      <c r="B5" s="29"/>
      <c r="C5" s="29"/>
      <c r="D5" s="29"/>
      <c r="E5" s="29"/>
      <c r="F5" s="29"/>
    </row>
    <row r="6" spans="1:6" ht="15" customHeight="1">
      <c r="A6" s="4" t="s">
        <v>54</v>
      </c>
      <c r="B6" s="6">
        <v>27906.302791888851</v>
      </c>
      <c r="C6" s="6">
        <v>27906.302791888851</v>
      </c>
      <c r="D6" s="6">
        <v>27906.302791888851</v>
      </c>
      <c r="E6" s="6">
        <v>39465.471883979386</v>
      </c>
      <c r="F6" s="6">
        <v>55812.605583777702</v>
      </c>
    </row>
    <row r="7" spans="1:6" ht="15" customHeight="1">
      <c r="A7" s="4" t="s">
        <v>55</v>
      </c>
      <c r="B7" s="7">
        <f>B4-B6</f>
        <v>-16437.802791888851</v>
      </c>
      <c r="C7" s="7">
        <f>C4-C6</f>
        <v>-12577.862791888852</v>
      </c>
      <c r="D7" s="7">
        <f>D4-D6</f>
        <v>-10631.85279188885</v>
      </c>
      <c r="E7" s="7">
        <f>E4-E6</f>
        <v>-12036.971883979386</v>
      </c>
      <c r="F7" s="7">
        <f>F4-F6</f>
        <v>-19053.805583777699</v>
      </c>
    </row>
    <row r="8" spans="1:6" ht="15" customHeight="1" thickBot="1">
      <c r="A8" s="32" t="s">
        <v>56</v>
      </c>
      <c r="B8" s="33">
        <f>B4/B6</f>
        <v>0.41096450810866264</v>
      </c>
      <c r="C8" s="33">
        <f t="shared" ref="C8:F8" si="0">C4/C6</f>
        <v>0.54928236514567275</v>
      </c>
      <c r="D8" s="33">
        <f>D4/D6</f>
        <v>0.6190160742117703</v>
      </c>
      <c r="E8" s="33">
        <f t="shared" si="0"/>
        <v>0.69499992501380237</v>
      </c>
      <c r="F8" s="33">
        <f t="shared" si="0"/>
        <v>0.65861107209594583</v>
      </c>
    </row>
    <row r="9" spans="1:6" ht="15" customHeight="1">
      <c r="A9" s="37" t="s">
        <v>57</v>
      </c>
      <c r="B9" s="5"/>
      <c r="C9" s="5"/>
      <c r="D9" s="5"/>
      <c r="E9" s="5"/>
      <c r="F9" s="5"/>
    </row>
    <row r="10" spans="1:6" ht="15" customHeight="1">
      <c r="A10" s="4" t="s">
        <v>58</v>
      </c>
      <c r="B10" s="10">
        <f>B6*0.75</f>
        <v>20929.727093916637</v>
      </c>
      <c r="C10" s="10">
        <f t="shared" ref="C10:F10" si="1">C6*0.75</f>
        <v>20929.727093916637</v>
      </c>
      <c r="D10" s="10">
        <f t="shared" ref="D10" si="2">D6*0.75</f>
        <v>20929.727093916637</v>
      </c>
      <c r="E10" s="10">
        <f t="shared" si="1"/>
        <v>29599.103912984538</v>
      </c>
      <c r="F10" s="10">
        <f t="shared" si="1"/>
        <v>41859.454187833275</v>
      </c>
    </row>
    <row r="11" spans="1:6" ht="15" customHeight="1">
      <c r="A11" s="4" t="s">
        <v>59</v>
      </c>
      <c r="B11" s="6">
        <f>B4-B10</f>
        <v>-9461.2270939166374</v>
      </c>
      <c r="C11" s="6">
        <f>C4-C10</f>
        <v>-5601.2870939166387</v>
      </c>
      <c r="D11" s="6">
        <f>D4-D10</f>
        <v>-3655.2770939166367</v>
      </c>
      <c r="E11" s="6">
        <f>E4-E10</f>
        <v>-2170.6039129845376</v>
      </c>
      <c r="F11" s="6">
        <f>F4-F10</f>
        <v>-5100.6541878332719</v>
      </c>
    </row>
    <row r="12" spans="1:6" ht="15" customHeight="1" thickBot="1">
      <c r="A12" s="4" t="s">
        <v>60</v>
      </c>
      <c r="B12" s="5">
        <f>B4/B10</f>
        <v>0.54795267747821685</v>
      </c>
      <c r="C12" s="5">
        <f t="shared" ref="C12:F12" si="3">C4/C10</f>
        <v>0.73237648686089707</v>
      </c>
      <c r="D12" s="5">
        <f>D4/D10</f>
        <v>0.82535476561569376</v>
      </c>
      <c r="E12" s="5">
        <f t="shared" si="3"/>
        <v>0.92666656668506997</v>
      </c>
      <c r="F12" s="5">
        <f t="shared" si="3"/>
        <v>0.87814809612792777</v>
      </c>
    </row>
    <row r="13" spans="1:6" ht="15" customHeight="1">
      <c r="A13" s="17" t="s">
        <v>61</v>
      </c>
      <c r="B13" s="18"/>
      <c r="C13" s="18"/>
      <c r="D13" s="18"/>
      <c r="E13" s="18"/>
      <c r="F13" s="18"/>
    </row>
    <row r="14" spans="1:6" ht="15" customHeight="1">
      <c r="A14" s="4" t="s">
        <v>62</v>
      </c>
      <c r="B14" s="6">
        <v>31959.300186451208</v>
      </c>
      <c r="C14" s="6">
        <v>31959.300186451208</v>
      </c>
      <c r="D14" s="6">
        <v>31959.300186451208</v>
      </c>
      <c r="E14" s="6">
        <v>45197.351149782466</v>
      </c>
      <c r="F14" s="6">
        <v>63918.600372902416</v>
      </c>
    </row>
    <row r="15" spans="1:6" ht="15" customHeight="1">
      <c r="A15" s="4" t="s">
        <v>63</v>
      </c>
      <c r="B15" s="6">
        <f>B4-B14</f>
        <v>-20490.800186451208</v>
      </c>
      <c r="C15" s="6">
        <f>C4-C14</f>
        <v>-16630.860186451209</v>
      </c>
      <c r="D15" s="6">
        <f>D4-D14</f>
        <v>-14684.850186451207</v>
      </c>
      <c r="E15" s="6">
        <f>E4-E14</f>
        <v>-17768.851149782466</v>
      </c>
      <c r="F15" s="6">
        <f>F4-F14</f>
        <v>-27159.800372902413</v>
      </c>
    </row>
    <row r="16" spans="1:6" ht="15" customHeight="1" thickBot="1">
      <c r="A16" s="32" t="s">
        <v>64</v>
      </c>
      <c r="B16" s="33">
        <f>B4/B14</f>
        <v>0.35884703147730201</v>
      </c>
      <c r="C16" s="33">
        <f t="shared" ref="C16:F16" si="4">C4/C14</f>
        <v>0.47962376868622175</v>
      </c>
      <c r="D16" s="33">
        <f>D4/D14</f>
        <v>0.54051402562698514</v>
      </c>
      <c r="E16" s="33">
        <f t="shared" si="4"/>
        <v>0.60686078502925744</v>
      </c>
      <c r="F16" s="33">
        <f t="shared" si="4"/>
        <v>0.57508768630020701</v>
      </c>
    </row>
    <row r="17" spans="1:6" ht="15" customHeight="1">
      <c r="A17" s="28" t="s">
        <v>65</v>
      </c>
      <c r="B17" s="29"/>
      <c r="C17" s="29"/>
      <c r="D17" s="29"/>
      <c r="E17" s="29"/>
      <c r="F17" s="29"/>
    </row>
    <row r="18" spans="1:6" ht="15" customHeight="1">
      <c r="A18" s="4" t="s">
        <v>66</v>
      </c>
      <c r="B18" s="6">
        <v>26440</v>
      </c>
      <c r="C18" s="6">
        <v>26440</v>
      </c>
      <c r="D18" s="6">
        <v>26440</v>
      </c>
      <c r="E18" s="6">
        <v>32179</v>
      </c>
      <c r="F18" s="6">
        <v>49991</v>
      </c>
    </row>
    <row r="19" spans="1:6" ht="15" customHeight="1">
      <c r="A19" s="4" t="s">
        <v>67</v>
      </c>
      <c r="B19" s="6">
        <f>B4-B18</f>
        <v>-14971.5</v>
      </c>
      <c r="C19" s="6">
        <f>C4-C18</f>
        <v>-11111.560000000001</v>
      </c>
      <c r="D19" s="6">
        <f>D4-D18</f>
        <v>-9165.5499999999993</v>
      </c>
      <c r="E19" s="6">
        <f>E4-E18</f>
        <v>-4750.5</v>
      </c>
      <c r="F19" s="6">
        <f>F4-F18</f>
        <v>-13232.199999999997</v>
      </c>
    </row>
    <row r="20" spans="1:6" ht="15" customHeight="1" thickBot="1">
      <c r="A20" s="32" t="s">
        <v>68</v>
      </c>
      <c r="B20" s="33">
        <f>B4/B18</f>
        <v>0.43375567322239034</v>
      </c>
      <c r="C20" s="33">
        <f t="shared" ref="C20:F20" si="5">C4/C18</f>
        <v>0.57974432677760968</v>
      </c>
      <c r="D20" s="33">
        <f>D4/D18</f>
        <v>0.65334531013615738</v>
      </c>
      <c r="E20" s="33">
        <f t="shared" si="5"/>
        <v>0.85237266540290246</v>
      </c>
      <c r="F20" s="33">
        <f t="shared" si="5"/>
        <v>0.73530835550399076</v>
      </c>
    </row>
    <row r="22" spans="1:6" ht="51" customHeight="1">
      <c r="A22" s="55" t="s">
        <v>43</v>
      </c>
      <c r="B22" s="55"/>
      <c r="C22" s="55"/>
      <c r="D22" s="55"/>
      <c r="E22" s="55"/>
      <c r="F22" s="55"/>
    </row>
    <row r="23" spans="1:6" ht="81.75" customHeight="1">
      <c r="A23" s="55" t="s">
        <v>44</v>
      </c>
      <c r="B23" s="55"/>
      <c r="C23" s="55"/>
      <c r="D23" s="55"/>
      <c r="E23" s="55"/>
      <c r="F23" s="55"/>
    </row>
    <row r="24" spans="1:6">
      <c r="A24" s="40"/>
      <c r="B24" s="40"/>
      <c r="C24" s="40"/>
      <c r="D24" s="40"/>
      <c r="E24" s="40"/>
      <c r="F24" s="40"/>
    </row>
    <row r="25" spans="1:6">
      <c r="A25" t="s">
        <v>16</v>
      </c>
    </row>
  </sheetData>
  <mergeCells count="4">
    <mergeCell ref="A2:F2"/>
    <mergeCell ref="A1:F1"/>
    <mergeCell ref="A22:F22"/>
    <mergeCell ref="A23:F23"/>
  </mergeCells>
  <pageMargins left="0.7" right="0.7" top="0.75" bottom="0.75" header="0.3" footer="0.3"/>
  <pageSetup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2AEE2-F5D6-0748-8325-CB034EFF7579}">
  <dimension ref="A1:G31"/>
  <sheetViews>
    <sheetView workbookViewId="0">
      <pane ySplit="3" topLeftCell="A30" activePane="bottomLeft" state="frozen"/>
      <selection pane="bottomLeft" activeCell="A31" sqref="A31:G31"/>
    </sheetView>
  </sheetViews>
  <sheetFormatPr defaultColWidth="11.42578125" defaultRowHeight="15"/>
  <cols>
    <col min="1" max="2" width="8.7109375" customWidth="1"/>
    <col min="3" max="7" width="17.7109375" customWidth="1"/>
  </cols>
  <sheetData>
    <row r="1" spans="1:7">
      <c r="A1" s="59" t="s">
        <v>69</v>
      </c>
      <c r="B1" s="59"/>
      <c r="C1" s="59"/>
      <c r="D1" s="59"/>
      <c r="E1" s="59"/>
      <c r="F1" s="59"/>
      <c r="G1" s="59"/>
    </row>
    <row r="2" spans="1:7" ht="48" customHeight="1" thickBot="1">
      <c r="A2" s="60" t="s">
        <v>70</v>
      </c>
      <c r="B2" s="60"/>
      <c r="C2" s="60"/>
      <c r="D2" s="60"/>
      <c r="E2" s="60"/>
      <c r="F2" s="60"/>
      <c r="G2" s="60"/>
    </row>
    <row r="3" spans="1:7" ht="48" thickBot="1">
      <c r="A3" s="34" t="s">
        <v>46</v>
      </c>
      <c r="B3" s="25" t="s">
        <v>71</v>
      </c>
      <c r="C3" s="35" t="s">
        <v>27</v>
      </c>
      <c r="D3" s="25" t="s">
        <v>28</v>
      </c>
      <c r="E3" s="25" t="s">
        <v>29</v>
      </c>
      <c r="F3" s="35" t="s">
        <v>30</v>
      </c>
      <c r="G3" s="35" t="s">
        <v>31</v>
      </c>
    </row>
    <row r="4" spans="1:7">
      <c r="A4" s="46">
        <v>2002</v>
      </c>
      <c r="B4" s="61" t="s">
        <v>72</v>
      </c>
      <c r="C4" s="47">
        <v>0.44816888924700859</v>
      </c>
      <c r="D4" s="47">
        <v>0.67305346279360223</v>
      </c>
      <c r="E4" s="48" t="s">
        <v>47</v>
      </c>
      <c r="F4" s="47">
        <v>0.72923759106112784</v>
      </c>
      <c r="G4" s="47">
        <v>0.72933403166673383</v>
      </c>
    </row>
    <row r="5" spans="1:7">
      <c r="A5" s="12">
        <v>2003</v>
      </c>
      <c r="B5" s="62"/>
      <c r="C5" s="13">
        <v>0.44143536875495637</v>
      </c>
      <c r="D5" s="13">
        <v>0.66251467089611416</v>
      </c>
      <c r="E5" s="38" t="s">
        <v>47</v>
      </c>
      <c r="F5" s="13">
        <v>0.72594800866304865</v>
      </c>
      <c r="G5" s="13">
        <v>0.74967010309278348</v>
      </c>
    </row>
    <row r="6" spans="1:7">
      <c r="A6" s="12">
        <v>2004</v>
      </c>
      <c r="B6" s="62"/>
      <c r="C6" s="13">
        <v>0.4501612715190611</v>
      </c>
      <c r="D6" s="13">
        <v>0.66656588815917295</v>
      </c>
      <c r="E6" s="38" t="s">
        <v>47</v>
      </c>
      <c r="F6" s="13">
        <v>0.72010415838707742</v>
      </c>
      <c r="G6" s="13">
        <v>0.77573077371468535</v>
      </c>
    </row>
    <row r="7" spans="1:7">
      <c r="A7" s="12">
        <v>2005</v>
      </c>
      <c r="B7" s="62"/>
      <c r="C7" s="13">
        <v>0.44139291404294062</v>
      </c>
      <c r="D7" s="13">
        <v>0.65253015704423034</v>
      </c>
      <c r="E7" s="38" t="s">
        <v>47</v>
      </c>
      <c r="F7" s="13">
        <v>0.71252501841436344</v>
      </c>
      <c r="G7" s="13">
        <v>0.77220999924133227</v>
      </c>
    </row>
    <row r="8" spans="1:7">
      <c r="A8" s="12">
        <v>2006</v>
      </c>
      <c r="B8" s="62"/>
      <c r="C8" s="13">
        <v>0.42481847703141534</v>
      </c>
      <c r="D8" s="13">
        <v>0.64319845294997624</v>
      </c>
      <c r="E8" s="38" t="s">
        <v>47</v>
      </c>
      <c r="F8" s="13">
        <v>0.7359504013235677</v>
      </c>
      <c r="G8" s="13">
        <v>0.76971211734228484</v>
      </c>
    </row>
    <row r="9" spans="1:7">
      <c r="A9" s="49">
        <v>2007</v>
      </c>
      <c r="B9" s="63"/>
      <c r="C9" s="50">
        <v>0.41729632945389433</v>
      </c>
      <c r="D9" s="50">
        <v>0.64644440465532671</v>
      </c>
      <c r="E9" s="51" t="s">
        <v>47</v>
      </c>
      <c r="F9" s="50">
        <v>0.74262797698416572</v>
      </c>
      <c r="G9" s="50">
        <v>0.75833482542524622</v>
      </c>
    </row>
    <row r="10" spans="1:7">
      <c r="A10" s="52">
        <v>2008</v>
      </c>
      <c r="B10" s="64" t="s">
        <v>73</v>
      </c>
      <c r="C10" s="53">
        <v>0.4121948872566315</v>
      </c>
      <c r="D10" s="53">
        <v>0.59865028707059686</v>
      </c>
      <c r="E10" s="54" t="s">
        <v>47</v>
      </c>
      <c r="F10" s="53">
        <v>0.66872610378348996</v>
      </c>
      <c r="G10" s="53">
        <v>0.68381499182089356</v>
      </c>
    </row>
    <row r="11" spans="1:7">
      <c r="A11" s="12">
        <v>2009</v>
      </c>
      <c r="B11" s="62"/>
      <c r="C11" s="13">
        <v>0.41946205453314456</v>
      </c>
      <c r="D11" s="13">
        <v>0.57998030405613332</v>
      </c>
      <c r="E11" s="38" t="s">
        <v>47</v>
      </c>
      <c r="F11" s="13">
        <v>0.6453704009863187</v>
      </c>
      <c r="G11" s="13">
        <v>0.66091586138979497</v>
      </c>
    </row>
    <row r="12" spans="1:7">
      <c r="A12" s="12">
        <v>2010</v>
      </c>
      <c r="B12" s="62"/>
      <c r="C12" s="13">
        <v>0.43185298621745788</v>
      </c>
      <c r="D12" s="13">
        <v>0.59489889677157237</v>
      </c>
      <c r="E12" s="38" t="s">
        <v>47</v>
      </c>
      <c r="F12" s="13">
        <v>0.65813504548915747</v>
      </c>
      <c r="G12" s="13">
        <v>0.67469762790261589</v>
      </c>
    </row>
    <row r="13" spans="1:7">
      <c r="A13" s="12">
        <v>2011</v>
      </c>
      <c r="B13" s="62"/>
      <c r="C13" s="13">
        <v>0.41182245492949365</v>
      </c>
      <c r="D13" s="13">
        <v>0.56692866067709879</v>
      </c>
      <c r="E13" s="38" t="s">
        <v>47</v>
      </c>
      <c r="F13" s="13">
        <v>0.62820044643820638</v>
      </c>
      <c r="G13" s="13">
        <v>0.64444279169393703</v>
      </c>
    </row>
    <row r="14" spans="1:7">
      <c r="A14" s="12">
        <v>2012</v>
      </c>
      <c r="B14" s="62"/>
      <c r="C14" s="13">
        <v>0.41119583954188216</v>
      </c>
      <c r="D14" s="13">
        <v>0.56329798112601159</v>
      </c>
      <c r="E14" s="38" t="s">
        <v>47</v>
      </c>
      <c r="F14" s="13">
        <v>0.62052354222453443</v>
      </c>
      <c r="G14" s="13">
        <v>0.63747918310106055</v>
      </c>
    </row>
    <row r="15" spans="1:7">
      <c r="A15" s="12">
        <v>2013</v>
      </c>
      <c r="B15" s="62"/>
      <c r="C15" s="13">
        <v>0.40886713606960901</v>
      </c>
      <c r="D15" s="13">
        <v>0.55767187589444156</v>
      </c>
      <c r="E15" s="38" t="s">
        <v>47</v>
      </c>
      <c r="F15" s="13">
        <v>0.61190298306697799</v>
      </c>
      <c r="G15" s="13">
        <v>0.62968114946476617</v>
      </c>
    </row>
    <row r="16" spans="1:7">
      <c r="A16" s="12">
        <v>2014</v>
      </c>
      <c r="B16" s="62"/>
      <c r="C16" s="13">
        <v>0.43275871750238643</v>
      </c>
      <c r="D16" s="13">
        <v>0.57858386209220058</v>
      </c>
      <c r="E16" s="38" t="s">
        <v>47</v>
      </c>
      <c r="F16" s="13">
        <v>0.61463377914356532</v>
      </c>
      <c r="G16" s="13">
        <v>0.62926048627098663</v>
      </c>
    </row>
    <row r="17" spans="1:7">
      <c r="A17" s="12">
        <v>2015</v>
      </c>
      <c r="B17" s="62"/>
      <c r="C17" s="13">
        <v>0.45593104391845668</v>
      </c>
      <c r="D17" s="13">
        <v>0.59871391435216859</v>
      </c>
      <c r="E17" s="38" t="s">
        <v>47</v>
      </c>
      <c r="F17" s="13">
        <v>0.66184962531856728</v>
      </c>
      <c r="G17" s="13">
        <v>0.67639896018607193</v>
      </c>
    </row>
    <row r="18" spans="1:7">
      <c r="A18" s="12">
        <v>2016</v>
      </c>
      <c r="B18" s="62"/>
      <c r="C18" s="13">
        <v>0.5065540745646715</v>
      </c>
      <c r="D18" s="13">
        <v>0.65148549824764734</v>
      </c>
      <c r="E18" s="38" t="s">
        <v>47</v>
      </c>
      <c r="F18" s="13">
        <v>0.81234172300479401</v>
      </c>
      <c r="G18" s="13">
        <v>0.77918425918260337</v>
      </c>
    </row>
    <row r="19" spans="1:7">
      <c r="A19" s="49">
        <v>2017</v>
      </c>
      <c r="B19" s="63"/>
      <c r="C19" s="50">
        <v>0.51939383992559773</v>
      </c>
      <c r="D19" s="50">
        <v>0.6637228513594835</v>
      </c>
      <c r="E19" s="51" t="s">
        <v>47</v>
      </c>
      <c r="F19" s="50">
        <v>0.82644724948133919</v>
      </c>
      <c r="G19" s="50">
        <v>0.80646643689479725</v>
      </c>
    </row>
    <row r="20" spans="1:7">
      <c r="A20" s="52">
        <v>2018</v>
      </c>
      <c r="B20" s="64" t="s">
        <v>74</v>
      </c>
      <c r="C20" s="53">
        <v>0.44315239609357254</v>
      </c>
      <c r="D20" s="53">
        <v>0.56339404951169647</v>
      </c>
      <c r="E20" s="54" t="s">
        <v>47</v>
      </c>
      <c r="F20" s="53">
        <v>0.69904483242080484</v>
      </c>
      <c r="G20" s="53">
        <v>0.67948671360436064</v>
      </c>
    </row>
    <row r="21" spans="1:7">
      <c r="A21" s="12">
        <v>2019</v>
      </c>
      <c r="B21" s="62"/>
      <c r="C21" s="13">
        <v>0.42684438933663982</v>
      </c>
      <c r="D21" s="13">
        <v>0.56019971658843315</v>
      </c>
      <c r="E21" s="38" t="s">
        <v>47</v>
      </c>
      <c r="F21" s="13">
        <v>0.69973260498561618</v>
      </c>
      <c r="G21" s="13">
        <v>0.67721636701797894</v>
      </c>
    </row>
    <row r="22" spans="1:7">
      <c r="A22" s="12">
        <v>2020</v>
      </c>
      <c r="B22" s="62"/>
      <c r="C22" s="13">
        <v>0.44887382231223</v>
      </c>
      <c r="D22" s="13">
        <v>0.60947433301047804</v>
      </c>
      <c r="E22" s="38" t="s">
        <v>47</v>
      </c>
      <c r="F22" s="13">
        <v>0.75892662578214987</v>
      </c>
      <c r="G22" s="13">
        <v>0.73791630896563898</v>
      </c>
    </row>
    <row r="23" spans="1:7">
      <c r="A23" s="12">
        <v>2021</v>
      </c>
      <c r="B23" s="62"/>
      <c r="C23" s="13">
        <v>0.42390514847254901</v>
      </c>
      <c r="D23" s="13">
        <v>0.58470925016022202</v>
      </c>
      <c r="E23" s="38" t="s">
        <v>47</v>
      </c>
      <c r="F23" s="13">
        <v>0.76248497943115101</v>
      </c>
      <c r="G23" s="13">
        <v>0.69687673574022602</v>
      </c>
    </row>
    <row r="24" spans="1:7">
      <c r="A24" s="49">
        <v>2022</v>
      </c>
      <c r="B24" s="63"/>
      <c r="C24" s="50">
        <v>0.40247732715637402</v>
      </c>
      <c r="D24" s="50">
        <v>0.55454988025597696</v>
      </c>
      <c r="E24" s="51" t="s">
        <v>47</v>
      </c>
      <c r="F24" s="50">
        <v>0.69906989951117104</v>
      </c>
      <c r="G24" s="50">
        <v>0.66944368104903595</v>
      </c>
    </row>
    <row r="25" spans="1:7" ht="15" customHeight="1">
      <c r="A25" s="12">
        <v>2023</v>
      </c>
      <c r="B25" s="62" t="s">
        <v>75</v>
      </c>
      <c r="C25" s="13">
        <v>0.41742703262941644</v>
      </c>
      <c r="D25" s="13">
        <v>0.55364364901630547</v>
      </c>
      <c r="E25" s="13">
        <v>0.59954174455405229</v>
      </c>
      <c r="F25" s="13">
        <v>0.68676949448143576</v>
      </c>
      <c r="G25" s="13">
        <v>0.65275119838611173</v>
      </c>
    </row>
    <row r="26" spans="1:7">
      <c r="A26" s="12">
        <v>2024</v>
      </c>
      <c r="B26" s="62"/>
      <c r="C26" s="13">
        <v>0.41866583265876811</v>
      </c>
      <c r="D26" s="13">
        <v>0.55640849216277866</v>
      </c>
      <c r="E26" s="13">
        <v>0.62308043270292146</v>
      </c>
      <c r="F26" s="13">
        <v>0.69781849209671021</v>
      </c>
      <c r="G26" s="13">
        <v>0.66400765324895139</v>
      </c>
    </row>
    <row r="27" spans="1:7" ht="15.75" thickBot="1">
      <c r="A27" s="12">
        <v>2025</v>
      </c>
      <c r="B27" s="65"/>
      <c r="C27" s="13">
        <v>0.41096450810866264</v>
      </c>
      <c r="D27" s="13">
        <v>0.54928236514567275</v>
      </c>
      <c r="E27" s="13">
        <v>0.6190160742117703</v>
      </c>
      <c r="F27" s="13">
        <v>0.69499992501380237</v>
      </c>
      <c r="G27" s="13">
        <v>0.65861107209594583</v>
      </c>
    </row>
    <row r="28" spans="1:7">
      <c r="A28" s="20"/>
      <c r="B28" s="2"/>
      <c r="C28" s="20"/>
      <c r="D28" s="20"/>
      <c r="E28" s="20"/>
      <c r="F28" s="20"/>
      <c r="G28" s="20"/>
    </row>
    <row r="29" spans="1:7" ht="63.75" customHeight="1">
      <c r="A29" s="55" t="s">
        <v>43</v>
      </c>
      <c r="B29" s="55"/>
      <c r="C29" s="55"/>
      <c r="D29" s="55"/>
      <c r="E29" s="55"/>
      <c r="F29" s="55"/>
      <c r="G29" s="55"/>
    </row>
    <row r="30" spans="1:7" ht="95.25" customHeight="1">
      <c r="A30" s="55" t="s">
        <v>44</v>
      </c>
      <c r="B30" s="55"/>
      <c r="C30" s="55"/>
      <c r="D30" s="55"/>
      <c r="E30" s="55"/>
      <c r="F30" s="55"/>
      <c r="G30" s="55"/>
    </row>
    <row r="31" spans="1:7">
      <c r="A31" s="67" t="s">
        <v>16</v>
      </c>
      <c r="B31" s="67"/>
      <c r="C31" s="67"/>
      <c r="D31" s="67"/>
      <c r="E31" s="67"/>
      <c r="F31" s="67"/>
      <c r="G31" s="67"/>
    </row>
  </sheetData>
  <mergeCells count="9">
    <mergeCell ref="A1:G1"/>
    <mergeCell ref="A2:G2"/>
    <mergeCell ref="A31:G31"/>
    <mergeCell ref="A29:G29"/>
    <mergeCell ref="A30:G30"/>
    <mergeCell ref="B4:B9"/>
    <mergeCell ref="B10:B19"/>
    <mergeCell ref="B20:B24"/>
    <mergeCell ref="B25:B27"/>
  </mergeCell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1F77B8F3655714B95BD8C532B0CB1CD" ma:contentTypeVersion="15" ma:contentTypeDescription="Create a new document." ma:contentTypeScope="" ma:versionID="604234a8aeb422a3968f31803948a693">
  <xsd:schema xmlns:xsd="http://www.w3.org/2001/XMLSchema" xmlns:xs="http://www.w3.org/2001/XMLSchema" xmlns:p="http://schemas.microsoft.com/office/2006/metadata/properties" xmlns:ns2="1294e0ae-be8a-43b0-a08e-5e03a0558a66" xmlns:ns3="80a18989-43b1-4281-8276-ae67280bc393" targetNamespace="http://schemas.microsoft.com/office/2006/metadata/properties" ma:root="true" ma:fieldsID="587f8d7248e72ce930346f0c63ac127f" ns2:_="" ns3:_="">
    <xsd:import namespace="1294e0ae-be8a-43b0-a08e-5e03a0558a66"/>
    <xsd:import namespace="80a18989-43b1-4281-8276-ae67280bc3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94e0ae-be8a-43b0-a08e-5e03a0558a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df3a4d9-1859-45cd-94e4-b8c28cef084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a18989-43b1-4281-8276-ae67280bc39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0331040-22a9-4d70-8078-71c3f087e8d9}" ma:internalName="TaxCatchAll" ma:showField="CatchAllData" ma:web="80a18989-43b1-4281-8276-ae67280bc3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0a18989-43b1-4281-8276-ae67280bc393" xsi:nil="true"/>
    <lcf76f155ced4ddcb4097134ff3c332f xmlns="1294e0ae-be8a-43b0-a08e-5e03a0558a6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5212575-9421-40ED-9ECE-E8BA246C02C0}"/>
</file>

<file path=customXml/itemProps2.xml><?xml version="1.0" encoding="utf-8"?>
<ds:datastoreItem xmlns:ds="http://schemas.openxmlformats.org/officeDocument/2006/customXml" ds:itemID="{374EEB75-4772-4907-9EB0-0F7E5CB3CC0E}"/>
</file>

<file path=customXml/itemProps3.xml><?xml version="1.0" encoding="utf-8"?>
<ds:datastoreItem xmlns:ds="http://schemas.openxmlformats.org/officeDocument/2006/customXml" ds:itemID="{ACCCE559-8174-4D21-9C00-9CD6890FF3D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Aldridge</dc:creator>
  <cp:keywords/>
  <dc:description/>
  <cp:lastModifiedBy>Jennefer Laidley</cp:lastModifiedBy>
  <cp:revision/>
  <dcterms:created xsi:type="dcterms:W3CDTF">2018-10-22T15:10:56Z</dcterms:created>
  <dcterms:modified xsi:type="dcterms:W3CDTF">2026-07-06T22:07:35Z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0x01010091F77B8F3655714B95BD8C532B0CB1CD</vt:lpwstr>
  </property>
  <property fmtid="{D5CDD505-2E9C-101B-9397-08002B2CF9AE}" pid="3" name="MediaServiceImageTags">
    <vt:lpwstr/>
  </property>
</Properties>
</file>