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24"/>
  <workbookPr/>
  <mc:AlternateContent xmlns:mc="http://schemas.openxmlformats.org/markup-compatibility/2006">
    <mc:Choice Requires="x15">
      <x15ac:absPath xmlns:x15ac="http://schemas.microsoft.com/office/spreadsheetml/2010/11/ac" url="C:\Users\gabri\OneDrive\Documents\Jennefer\Work\Paid Work\Maytree\Maytree - Welfare in Canada\10 - 2025 Report\F - Report Text\5 - Downloadable Spreadsheets\"/>
    </mc:Choice>
  </mc:AlternateContent>
  <xr:revisionPtr revIDLastSave="4" documentId="13_ncr:1_{375E9A59-046A-4DC0-8F16-FD1182B32BB0}" xr6:coauthVersionLast="47" xr6:coauthVersionMax="47" xr10:uidLastSave="{A0F94C0B-C6BD-4524-87E0-2D775945D835}"/>
  <bookViews>
    <workbookView xWindow="-120" yWindow="-120" windowWidth="20730" windowHeight="11160" tabRatio="739" xr2:uid="{00000000-000D-0000-FFFF-FFFF00000000}"/>
  </bookViews>
  <sheets>
    <sheet name="Notes" sheetId="4" r:id="rId1"/>
    <sheet name="1. Components of welfare income" sheetId="1" r:id="rId2"/>
    <sheet name="2. Incomes over time - Cnst $" sheetId="2" r:id="rId3"/>
    <sheet name="3. Incomes over time - Curr $" sheetId="5" r:id="rId4"/>
    <sheet name="4. Adequacy of welfare incomes" sheetId="3" r:id="rId5"/>
    <sheet name="5. Adequacy over time" sheetId="6" r:id="rId6"/>
  </sheets>
  <calcPr calcId="191028" iterateCount="3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D17" i="1"/>
  <c r="E17" i="1"/>
  <c r="B17" i="1"/>
  <c r="C10" i="3"/>
  <c r="D10" i="3"/>
  <c r="E10" i="3"/>
  <c r="B10" i="3"/>
  <c r="C10" i="1"/>
  <c r="D10" i="1"/>
  <c r="E10" i="1"/>
  <c r="B10" i="1"/>
  <c r="C20" i="3"/>
  <c r="D20" i="3"/>
  <c r="E20" i="3"/>
  <c r="B20" i="3"/>
  <c r="C19" i="3"/>
  <c r="D19" i="3"/>
  <c r="E19" i="3"/>
  <c r="B19" i="3"/>
  <c r="C16" i="3"/>
  <c r="D16" i="3"/>
  <c r="E16" i="3"/>
  <c r="B16" i="3"/>
  <c r="C15" i="3"/>
  <c r="D15" i="3"/>
  <c r="E15" i="3"/>
  <c r="B15" i="3"/>
  <c r="C12" i="3"/>
  <c r="D12" i="3"/>
  <c r="E12" i="3"/>
  <c r="B12" i="3"/>
  <c r="C11" i="3"/>
  <c r="D11" i="3"/>
  <c r="E11" i="3"/>
  <c r="B11" i="3"/>
  <c r="C8" i="3"/>
  <c r="D8" i="3"/>
  <c r="E8" i="3"/>
  <c r="B8" i="3"/>
  <c r="C7" i="3"/>
  <c r="D7" i="3"/>
  <c r="E7" i="3"/>
  <c r="B7" i="3"/>
</calcChain>
</file>

<file path=xl/sharedStrings.xml><?xml version="1.0" encoding="utf-8"?>
<sst xmlns="http://schemas.openxmlformats.org/spreadsheetml/2006/main" count="119" uniqueCount="73">
  <si>
    <t>Table</t>
  </si>
  <si>
    <t>Description</t>
  </si>
  <si>
    <t>1. Components of welfare incomes</t>
  </si>
  <si>
    <t xml:space="preserve">The 2025 value and components of welfare incomes for four example households living in Moncton. A comparison of carbon tax-related rebate payment amounts received in 2025 versus 2024 is included. </t>
  </si>
  <si>
    <t>2. Welfare incomes over time, 2025 constant $</t>
  </si>
  <si>
    <t>Total annual welfare incomes between 1986 and 2025 for four example households living in Moncton. Values are in constant 2025 dollars, which takes into account the effect of inflation.</t>
  </si>
  <si>
    <t>3. Welfare incomes over time, current $</t>
  </si>
  <si>
    <t>Total annual welfare incomes between 1986 and 2025 for four example households living in Moncton. Values are in current dollars, which does not account for inflation.</t>
  </si>
  <si>
    <t>4. Adequacy of welfare incomes</t>
  </si>
  <si>
    <t>2025 welfare incomes for four example households living in Moncton compared to 2025 poverty and low income thresholds used by Statistics Canada. Note that we use after-tax LIM and LICO thresholds and that 2025 LIM thresholds are estimates based on increasing the 2024 thresholds to account for inflation.</t>
  </si>
  <si>
    <t>5. Adequacy of welfare incomes over time</t>
  </si>
  <si>
    <t>Welfare income as a percentage of the Official Poverty Line (Market Basket Measure) between 2002 and 2025 for four example households living in Moncton. Note that we compare current dollar total welfare incomes to current MBMs, taking MBM base year changes into account.</t>
  </si>
  <si>
    <t>Definitions and assumptions</t>
  </si>
  <si>
    <t>Welfare income: a household’s total income from government transfers and not just social assistance payments. Individuals and families who are in receipt of basic rates of social assistance will also be eligible for financial support through tax credits, child benefits for families with children, and where applicable, additional social assistance payments that are automatic and recurring (for example, an annual back-to-school allowance). Together these form the total welfare income of a household.</t>
  </si>
  <si>
    <t>To calculate the welfare income for each example household, the following assumptions were made:
• The households started to receive assistance on January 1 and remained on assistance for the entire year.
• The households had no earnings so were eligible to receive the maximum rate of assistance.
• The heads of all households were deemed fully employable, with the exception of the single person with a disability.
• The households lived in the largest city in their province or territory.
• The households lived in private market housing and utility costs were included in the rent.
• The households filed an income tax return at the end of the previous tax year.
• Changes to welfare rates or other program rates over the course of the year were accounted for.
• Basic rates and recurring additional items (for example, a Christmas allowance or a back-to-school allowance) were included where applicable. Special needs amounts were not included.</t>
  </si>
  <si>
    <t>The four example households are:
1. Single person considered employable
2. Single person with a disability
3. Single parent with one child age two
4. Couple with two children ages ten and 15</t>
  </si>
  <si>
    <t>Go to https://maytree.com/changing-systems/data-measuring/welfare-in-canada/ for more information</t>
  </si>
  <si>
    <t>Data sources</t>
  </si>
  <si>
    <t> </t>
  </si>
  <si>
    <r>
      <t xml:space="preserve">Data for 1986 is from the National Council of Welfare's </t>
    </r>
    <r>
      <rPr>
        <i/>
        <sz val="11"/>
        <color rgb="FF000000"/>
        <rFont val="Calibri"/>
        <family val="2"/>
      </rPr>
      <t>Welfare in Canada: The Tangled Safety Net</t>
    </r>
    <r>
      <rPr>
        <sz val="11"/>
        <color rgb="FF000000"/>
        <rFont val="Calibri"/>
        <family val="2"/>
      </rPr>
      <t xml:space="preserve"> report. </t>
    </r>
  </si>
  <si>
    <t xml:space="preserve">Data for 1987 and 1988 is not available as reports were not published in those years. </t>
  </si>
  <si>
    <r>
      <t xml:space="preserve">Data for 1989 through 2011 is from the National Council of Welfare's </t>
    </r>
    <r>
      <rPr>
        <i/>
        <sz val="11"/>
        <color rgb="FF000000"/>
        <rFont val="Calibri"/>
        <family val="2"/>
      </rPr>
      <t>Welfare Incomes</t>
    </r>
    <r>
      <rPr>
        <sz val="11"/>
        <color rgb="FF000000"/>
        <rFont val="Calibri"/>
        <family val="2"/>
      </rPr>
      <t xml:space="preserve"> series. </t>
    </r>
  </si>
  <si>
    <r>
      <t xml:space="preserve">Data for 2012 through 2017 is from the Caledon Institute's </t>
    </r>
    <r>
      <rPr>
        <i/>
        <sz val="11"/>
        <color rgb="FF000000"/>
        <rFont val="Calibri"/>
        <family val="2"/>
      </rPr>
      <t>Welfare in Canada</t>
    </r>
    <r>
      <rPr>
        <sz val="11"/>
        <color rgb="FF000000"/>
        <rFont val="Calibri"/>
        <family val="2"/>
      </rPr>
      <t xml:space="preserve"> series. </t>
    </r>
  </si>
  <si>
    <r>
      <t xml:space="preserve">Data for 2018 through the present is from Maytree's </t>
    </r>
    <r>
      <rPr>
        <i/>
        <sz val="11"/>
        <color rgb="FF000000"/>
        <rFont val="Calibri"/>
        <family val="2"/>
      </rPr>
      <t>Welfare in Canada</t>
    </r>
    <r>
      <rPr>
        <sz val="11"/>
        <color rgb="FF000000"/>
        <rFont val="Calibri"/>
        <family val="2"/>
      </rPr>
      <t xml:space="preserve"> series. </t>
    </r>
  </si>
  <si>
    <t>Components of welfare incomes</t>
  </si>
  <si>
    <t>The 2025 value and components of welfare incomes for four example households living in Moncton.</t>
  </si>
  <si>
    <t>Income component</t>
  </si>
  <si>
    <t>Unattached single considered employable</t>
  </si>
  <si>
    <t>Unattached single with a disability</t>
  </si>
  <si>
    <t>Single parent, one child</t>
  </si>
  <si>
    <t>Couple, two children</t>
  </si>
  <si>
    <t>Basic social assistance</t>
  </si>
  <si>
    <t>Additional social assistance</t>
  </si>
  <si>
    <t>Federal child benefits</t>
  </si>
  <si>
    <t>Provincial child benefits</t>
  </si>
  <si>
    <r>
      <t>Federal tax credit</t>
    </r>
    <r>
      <rPr>
        <sz val="11"/>
        <rFont val="Calibri"/>
        <family val="2"/>
        <scheme val="minor"/>
      </rPr>
      <t>s/benefits</t>
    </r>
  </si>
  <si>
    <t>Provincial tax credits/benefits</t>
  </si>
  <si>
    <t>Total 2025 income</t>
  </si>
  <si>
    <t>Reduction in carbon tax-related rebate payments, 2024-2025</t>
  </si>
  <si>
    <t>The total amount of carbon tax-related rebate payments received by each example household in New Brunswick in 2024 and 2025 and the difference between the two amounts, highlighting the impact of the 2025 elimination of the federal fuel charge and associated carbon tax rebate programs in Canada.</t>
  </si>
  <si>
    <r>
      <t xml:space="preserve">Program: </t>
    </r>
    <r>
      <rPr>
        <sz val="11"/>
        <color theme="1"/>
        <rFont val="Calibri"/>
        <family val="2"/>
        <scheme val="minor"/>
      </rPr>
      <t>Canada Carbon Rebate</t>
    </r>
  </si>
  <si>
    <t>Difference 2025-2024</t>
  </si>
  <si>
    <t>Welfare incomes over time (2025 constant dollars)</t>
  </si>
  <si>
    <t>Year</t>
  </si>
  <si>
    <t>-</t>
  </si>
  <si>
    <t>Welfare incomes over time (Current dollars)</t>
  </si>
  <si>
    <t>Adequacy of welfare incomes</t>
  </si>
  <si>
    <t>Adequacy indicator</t>
  </si>
  <si>
    <t>Unattached single considered  employable</t>
  </si>
  <si>
    <t>Total welfare income</t>
  </si>
  <si>
    <r>
      <t>MBM</t>
    </r>
    <r>
      <rPr>
        <sz val="11"/>
        <color rgb="FF000000"/>
        <rFont val="Calibri"/>
        <family val="2"/>
        <scheme val="minor"/>
      </rPr>
      <t xml:space="preserve"> (Official poverty line)</t>
    </r>
  </si>
  <si>
    <t>MBM threshold (Moncton)</t>
  </si>
  <si>
    <t>Welfare income minus MBM threshold</t>
  </si>
  <si>
    <t>Welfare income as % of MBM</t>
  </si>
  <si>
    <r>
      <rPr>
        <b/>
        <i/>
        <sz val="11"/>
        <color rgb="FF000000"/>
        <rFont val="Calibri"/>
        <family val="2"/>
      </rPr>
      <t>MBM-DIP</t>
    </r>
    <r>
      <rPr>
        <sz val="11"/>
        <color rgb="FF000000"/>
        <rFont val="Calibri"/>
        <family val="2"/>
      </rPr>
      <t xml:space="preserve"> (75% of MBM)</t>
    </r>
  </si>
  <si>
    <t>MBM-DIP threshold (Moncton)</t>
  </si>
  <si>
    <t>Welfare income minus MBM-DIP threshold</t>
  </si>
  <si>
    <t>Welfare income as % of MBM-DIP</t>
  </si>
  <si>
    <t>LIM</t>
  </si>
  <si>
    <t>LIM threshold (Canada-wide)</t>
  </si>
  <si>
    <t>Welfare income minus LIM threshold</t>
  </si>
  <si>
    <t>Welfare income as % of LIM</t>
  </si>
  <si>
    <t>LICO</t>
  </si>
  <si>
    <t>LICO threshold (Moncton)</t>
  </si>
  <si>
    <t>Welfare income minus LICO threshold</t>
  </si>
  <si>
    <t>Welfare income as % of LICO</t>
  </si>
  <si>
    <t>Adequacy of welfare incomes over time</t>
  </si>
  <si>
    <t>Welfare income as a percentage of the Official Poverty Line (Market Basket Measure) for four example households in Moncton between 2002 and 2025. Note that we compare current dollar total welfare incomes to current MBMs, taking MBM base year changes into account.</t>
  </si>
  <si>
    <t>MBM base</t>
  </si>
  <si>
    <t xml:space="preserve">2000 base </t>
  </si>
  <si>
    <t xml:space="preserve">2008 base </t>
  </si>
  <si>
    <t xml:space="preserve">2018 base </t>
  </si>
  <si>
    <t xml:space="preserve">2023 base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</si>
</sst>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Red]\-&quot;$&quot;#,##0.00"/>
    <numFmt numFmtId="165" formatCode="&quot;$&quot;#,##0"/>
    <numFmt numFmtId="166" formatCode="[$$-1009]#,##0"/>
    <numFmt numFmtId="167" formatCode="&quot;$&quot;#,##0.00"/>
  </numFmts>
  <fonts count="16">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b/>
      <i/>
      <sz val="11"/>
      <color rgb="FF000000"/>
      <name val="Calibri"/>
      <family val="2"/>
      <scheme val="minor"/>
    </font>
    <font>
      <sz val="11"/>
      <color theme="1"/>
      <name val="Calibri"/>
      <family val="2"/>
      <scheme val="minor"/>
    </font>
    <font>
      <sz val="11"/>
      <color theme="1"/>
      <name val="Calibri"/>
      <family val="2"/>
    </font>
    <font>
      <b/>
      <sz val="11"/>
      <color rgb="FF000000"/>
      <name val="Calibri"/>
      <family val="2"/>
    </font>
    <font>
      <b/>
      <sz val="11"/>
      <color theme="0"/>
      <name val="Calibri"/>
      <family val="2"/>
    </font>
    <font>
      <b/>
      <sz val="11"/>
      <color rgb="FFFFFFFF"/>
      <name val="Calibri"/>
      <family val="2"/>
    </font>
    <font>
      <i/>
      <sz val="11"/>
      <color rgb="FF000000"/>
      <name val="Calibri"/>
      <family val="2"/>
    </font>
    <font>
      <sz val="11"/>
      <color rgb="FF000000"/>
      <name val="Calibri"/>
      <family val="2"/>
    </font>
    <font>
      <b/>
      <i/>
      <sz val="11"/>
      <color rgb="FF000000"/>
      <name val="Calibri"/>
      <family val="2"/>
    </font>
  </fonts>
  <fills count="4">
    <fill>
      <patternFill patternType="none"/>
    </fill>
    <fill>
      <patternFill patternType="gray125"/>
    </fill>
    <fill>
      <patternFill patternType="solid">
        <fgColor theme="1" tint="0.249977111117893"/>
        <bgColor indexed="64"/>
      </patternFill>
    </fill>
    <fill>
      <patternFill patternType="solid">
        <fgColor rgb="FF404040"/>
        <bgColor rgb="FF000000"/>
      </patternFill>
    </fill>
  </fills>
  <borders count="8">
    <border>
      <left/>
      <right/>
      <top/>
      <bottom/>
      <diagonal/>
    </border>
    <border>
      <left/>
      <right/>
      <top/>
      <bottom style="medium">
        <color indexed="64"/>
      </bottom>
      <diagonal/>
    </border>
    <border>
      <left/>
      <right/>
      <top style="medium">
        <color indexed="64"/>
      </top>
      <bottom/>
      <diagonal/>
    </border>
    <border>
      <left/>
      <right/>
      <top style="medium">
        <color auto="1"/>
      </top>
      <bottom style="medium">
        <color rgb="FF043673"/>
      </bottom>
      <diagonal/>
    </border>
    <border>
      <left/>
      <right/>
      <top style="thin">
        <color indexed="64"/>
      </top>
      <bottom style="medium">
        <color indexed="64"/>
      </bottom>
      <diagonal/>
    </border>
    <border>
      <left/>
      <right/>
      <top style="medium">
        <color auto="1"/>
      </top>
      <bottom style="medium">
        <color indexed="64"/>
      </bottom>
      <diagonal/>
    </border>
    <border>
      <left/>
      <right/>
      <top/>
      <bottom style="thin">
        <color indexed="64"/>
      </bottom>
      <diagonal/>
    </border>
    <border>
      <left/>
      <right/>
      <top style="thin">
        <color indexed="64"/>
      </top>
      <bottom/>
      <diagonal/>
    </border>
  </borders>
  <cellStyleXfs count="2">
    <xf numFmtId="0" fontId="0" fillId="0" borderId="0"/>
    <xf numFmtId="9" fontId="8" fillId="0" borderId="0" applyFont="0" applyFill="0" applyBorder="0" applyAlignment="0" applyProtection="0"/>
  </cellStyleXfs>
  <cellXfs count="63">
    <xf numFmtId="0" fontId="0" fillId="0" borderId="0" xfId="0"/>
    <xf numFmtId="0" fontId="0" fillId="0" borderId="0" xfId="0" applyAlignment="1">
      <alignment horizontal="right"/>
    </xf>
    <xf numFmtId="0" fontId="4" fillId="0" borderId="0" xfId="0" applyFont="1" applyAlignment="1">
      <alignment horizontal="left" vertical="center" wrapText="1"/>
    </xf>
    <xf numFmtId="165" fontId="0" fillId="0" borderId="0" xfId="0" applyNumberFormat="1" applyAlignment="1">
      <alignment horizontal="right" vertical="center" wrapText="1"/>
    </xf>
    <xf numFmtId="165" fontId="6" fillId="0" borderId="0" xfId="0" applyNumberFormat="1" applyFont="1" applyAlignment="1">
      <alignment horizontal="right" vertical="center" wrapText="1"/>
    </xf>
    <xf numFmtId="165" fontId="0" fillId="0" borderId="0" xfId="0" applyNumberFormat="1"/>
    <xf numFmtId="0" fontId="4" fillId="0" borderId="1" xfId="0" applyFont="1" applyBorder="1" applyAlignment="1">
      <alignment horizontal="left" vertical="center" wrapText="1"/>
    </xf>
    <xf numFmtId="9" fontId="6" fillId="0" borderId="1" xfId="1" applyFont="1" applyBorder="1" applyAlignment="1">
      <alignment horizontal="right" vertical="center" wrapText="1"/>
    </xf>
    <xf numFmtId="0" fontId="0" fillId="0" borderId="0" xfId="0" applyAlignment="1">
      <alignment horizontal="right" vertical="top"/>
    </xf>
    <xf numFmtId="0" fontId="0" fillId="0" borderId="0" xfId="0" applyAlignment="1">
      <alignment horizontal="left" vertical="center" wrapText="1"/>
    </xf>
    <xf numFmtId="0" fontId="0" fillId="0" borderId="0" xfId="0" applyAlignment="1">
      <alignment horizontal="left" vertical="top" wrapText="1"/>
    </xf>
    <xf numFmtId="0" fontId="9" fillId="0" borderId="0" xfId="0" applyFont="1" applyAlignment="1">
      <alignment horizontal="left" vertical="top" wrapText="1"/>
    </xf>
    <xf numFmtId="0" fontId="9" fillId="0" borderId="0" xfId="0" applyFont="1"/>
    <xf numFmtId="9" fontId="9" fillId="0" borderId="0" xfId="1" applyFont="1" applyFill="1" applyBorder="1"/>
    <xf numFmtId="0" fontId="2" fillId="0" borderId="4" xfId="0" applyFont="1" applyBorder="1" applyAlignment="1">
      <alignment horizontal="left" vertical="center" wrapText="1"/>
    </xf>
    <xf numFmtId="165" fontId="5" fillId="0" borderId="4" xfId="0" applyNumberFormat="1" applyFont="1" applyBorder="1" applyAlignment="1">
      <alignment horizontal="right" vertical="center" wrapText="1"/>
    </xf>
    <xf numFmtId="0" fontId="2" fillId="0" borderId="3" xfId="0" applyFont="1" applyBorder="1" applyAlignment="1">
      <alignment horizontal="right" vertical="top" wrapText="1"/>
    </xf>
    <xf numFmtId="0" fontId="2" fillId="0" borderId="3" xfId="0" applyFont="1" applyBorder="1" applyAlignment="1">
      <alignment horizontal="right" vertical="top"/>
    </xf>
    <xf numFmtId="165" fontId="6" fillId="0" borderId="2" xfId="0" applyNumberFormat="1" applyFont="1" applyBorder="1" applyAlignment="1">
      <alignment horizontal="right" vertical="center" wrapText="1"/>
    </xf>
    <xf numFmtId="0" fontId="10" fillId="0" borderId="3" xfId="0" applyFont="1" applyBorder="1" applyAlignment="1">
      <alignment horizontal="right" vertical="top"/>
    </xf>
    <xf numFmtId="0" fontId="10" fillId="0" borderId="3" xfId="0" applyFont="1" applyBorder="1" applyAlignment="1">
      <alignment horizontal="right" vertical="top" wrapText="1"/>
    </xf>
    <xf numFmtId="0" fontId="0" fillId="0" borderId="2" xfId="0" applyBorder="1"/>
    <xf numFmtId="0" fontId="0" fillId="0" borderId="2" xfId="0" applyBorder="1" applyAlignment="1">
      <alignment horizontal="right"/>
    </xf>
    <xf numFmtId="166" fontId="4" fillId="0" borderId="0" xfId="0" applyNumberFormat="1" applyFont="1" applyAlignment="1">
      <alignment horizontal="right" vertical="center" wrapText="1"/>
    </xf>
    <xf numFmtId="165" fontId="0" fillId="0" borderId="0" xfId="0" applyNumberFormat="1" applyAlignment="1">
      <alignment horizontal="right"/>
    </xf>
    <xf numFmtId="166" fontId="0" fillId="0" borderId="0" xfId="0" applyNumberFormat="1"/>
    <xf numFmtId="0" fontId="1" fillId="2" borderId="0" xfId="0" applyFont="1" applyFill="1"/>
    <xf numFmtId="0" fontId="0" fillId="0" borderId="0" xfId="0" applyAlignment="1">
      <alignment vertical="top"/>
    </xf>
    <xf numFmtId="0" fontId="7" fillId="0" borderId="0" xfId="0" applyFont="1" applyAlignment="1">
      <alignment horizontal="left" vertical="center" wrapText="1"/>
    </xf>
    <xf numFmtId="0" fontId="2" fillId="0" borderId="5" xfId="0" applyFont="1" applyBorder="1" applyAlignment="1">
      <alignment horizontal="left" vertical="top" wrapText="1"/>
    </xf>
    <xf numFmtId="0" fontId="2" fillId="0" borderId="5" xfId="0" applyFont="1" applyBorder="1" applyAlignment="1">
      <alignment horizontal="right" vertical="top" wrapText="1"/>
    </xf>
    <xf numFmtId="0" fontId="3" fillId="0" borderId="0" xfId="0" applyFont="1" applyAlignment="1">
      <alignment horizontal="right" vertical="center" wrapText="1"/>
    </xf>
    <xf numFmtId="0" fontId="4" fillId="0" borderId="5" xfId="0" applyFont="1" applyBorder="1" applyAlignment="1">
      <alignment horizontal="left" vertical="center" wrapText="1"/>
    </xf>
    <xf numFmtId="166" fontId="0" fillId="0" borderId="5" xfId="0" applyNumberFormat="1" applyBorder="1" applyAlignment="1">
      <alignment horizontal="right" vertical="center" wrapText="1"/>
    </xf>
    <xf numFmtId="9" fontId="0" fillId="0" borderId="1" xfId="0" applyNumberFormat="1" applyBorder="1" applyAlignment="1">
      <alignment horizontal="right" vertical="center" wrapText="1"/>
    </xf>
    <xf numFmtId="0" fontId="2" fillId="0" borderId="5" xfId="0" applyFont="1" applyBorder="1" applyAlignment="1">
      <alignment vertical="top" wrapText="1"/>
    </xf>
    <xf numFmtId="0" fontId="12" fillId="3" borderId="0" xfId="0" applyFont="1" applyFill="1" applyAlignment="1">
      <alignment wrapText="1"/>
    </xf>
    <xf numFmtId="0" fontId="15" fillId="0" borderId="2" xfId="0" applyFont="1" applyBorder="1" applyAlignment="1">
      <alignment horizontal="left" vertical="center" wrapText="1"/>
    </xf>
    <xf numFmtId="165" fontId="0" fillId="0" borderId="0" xfId="0" quotePrefix="1" applyNumberFormat="1" applyAlignment="1">
      <alignment horizontal="right" vertical="center"/>
    </xf>
    <xf numFmtId="0" fontId="0" fillId="0" borderId="0" xfId="0" applyAlignment="1">
      <alignment vertical="top" wrapText="1"/>
    </xf>
    <xf numFmtId="0" fontId="2" fillId="0" borderId="5" xfId="0" applyFont="1" applyBorder="1" applyAlignment="1">
      <alignment horizontal="left" vertical="center" wrapText="1"/>
    </xf>
    <xf numFmtId="0" fontId="0" fillId="0" borderId="6" xfId="0" applyBorder="1" applyAlignment="1">
      <alignment horizontal="left" vertical="center" wrapText="1"/>
    </xf>
    <xf numFmtId="0" fontId="2" fillId="0" borderId="1" xfId="0" applyFont="1" applyBorder="1" applyAlignment="1">
      <alignment horizontal="left" vertical="top" wrapText="1"/>
    </xf>
    <xf numFmtId="167" fontId="2" fillId="0" borderId="4" xfId="0" applyNumberFormat="1" applyFont="1" applyBorder="1" applyAlignment="1">
      <alignment horizontal="right" vertical="top"/>
    </xf>
    <xf numFmtId="0" fontId="9" fillId="0" borderId="6" xfId="0" applyFont="1" applyBorder="1"/>
    <xf numFmtId="9" fontId="9" fillId="0" borderId="6" xfId="1" applyFont="1" applyFill="1" applyBorder="1"/>
    <xf numFmtId="0" fontId="9" fillId="0" borderId="7" xfId="0" applyFont="1" applyBorder="1"/>
    <xf numFmtId="9" fontId="9" fillId="0" borderId="7" xfId="1" applyFont="1" applyFill="1" applyBorder="1"/>
    <xf numFmtId="164" fontId="14" fillId="0" borderId="0" xfId="0" applyNumberFormat="1" applyFont="1"/>
    <xf numFmtId="0" fontId="0" fillId="0" borderId="0" xfId="0" applyAlignment="1">
      <alignment horizontal="left" vertical="top" wrapText="1"/>
    </xf>
    <xf numFmtId="0" fontId="1" fillId="2" borderId="0" xfId="0" applyFont="1" applyFill="1" applyAlignment="1">
      <alignment horizontal="left"/>
    </xf>
    <xf numFmtId="0" fontId="0" fillId="0" borderId="0" xfId="0" applyAlignment="1">
      <alignment horizontal="left" vertical="top"/>
    </xf>
    <xf numFmtId="0" fontId="1" fillId="2" borderId="0" xfId="0" applyFont="1" applyFill="1" applyAlignment="1">
      <alignment horizontal="left" vertical="center" wrapText="1"/>
    </xf>
    <xf numFmtId="0" fontId="0" fillId="0" borderId="1" xfId="0" applyBorder="1" applyAlignment="1">
      <alignment horizontal="left" vertical="center" wrapText="1"/>
    </xf>
    <xf numFmtId="0" fontId="0" fillId="0" borderId="0" xfId="0" applyAlignment="1">
      <alignment horizontal="right" vertical="top" wrapText="1"/>
    </xf>
    <xf numFmtId="0" fontId="0" fillId="0" borderId="1" xfId="0" applyBorder="1" applyAlignment="1">
      <alignment horizontal="right" vertical="top" wrapText="1"/>
    </xf>
    <xf numFmtId="0" fontId="11" fillId="2" borderId="0" xfId="0" applyFont="1" applyFill="1" applyAlignment="1">
      <alignment horizontal="left"/>
    </xf>
    <xf numFmtId="0" fontId="9" fillId="0" borderId="0" xfId="0" applyFont="1" applyAlignment="1">
      <alignment horizontal="left" vertical="top" wrapText="1"/>
    </xf>
    <xf numFmtId="0" fontId="0" fillId="0" borderId="2" xfId="0" applyBorder="1" applyAlignment="1">
      <alignment horizontal="right" vertical="top" wrapText="1"/>
    </xf>
    <xf numFmtId="0" fontId="0" fillId="0" borderId="6" xfId="0" applyBorder="1" applyAlignment="1">
      <alignment horizontal="right" vertical="top" wrapText="1"/>
    </xf>
    <xf numFmtId="0" fontId="0" fillId="0" borderId="7" xfId="0" applyBorder="1" applyAlignment="1">
      <alignment horizontal="right" vertical="top" wrapText="1"/>
    </xf>
    <xf numFmtId="0" fontId="0" fillId="0" borderId="0" xfId="0" applyAlignment="1"/>
    <xf numFmtId="0" fontId="14" fillId="0" borderId="0" xfId="0" applyFont="1" applyAlignment="1"/>
  </cellXfs>
  <cellStyles count="2">
    <cellStyle name="Normal" xfId="0" builtinId="0"/>
    <cellStyle name="Percent" xfId="1" builtinId="5"/>
  </cellStyles>
  <dxfs count="0"/>
  <tableStyles count="0" defaultTableStyle="TableStyleMedium2" defaultPivotStyle="PivotStyleLight16"/>
  <colors>
    <mruColors>
      <color rgb="FF0436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
  <sheetViews>
    <sheetView tabSelected="1" workbookViewId="0"/>
  </sheetViews>
  <sheetFormatPr defaultColWidth="8.85546875" defaultRowHeight="15"/>
  <cols>
    <col min="1" max="1" width="42.7109375" bestFit="1" customWidth="1"/>
    <col min="2" max="2" width="95.28515625" customWidth="1"/>
  </cols>
  <sheetData>
    <row r="1" spans="1:6">
      <c r="A1" s="26" t="s">
        <v>0</v>
      </c>
      <c r="B1" s="26" t="s">
        <v>1</v>
      </c>
    </row>
    <row r="2" spans="1:6" ht="30" customHeight="1">
      <c r="A2" s="27" t="s">
        <v>2</v>
      </c>
      <c r="B2" s="39" t="s">
        <v>3</v>
      </c>
    </row>
    <row r="3" spans="1:6" ht="36.75" customHeight="1">
      <c r="A3" s="27" t="s">
        <v>4</v>
      </c>
      <c r="B3" s="39" t="s">
        <v>5</v>
      </c>
    </row>
    <row r="4" spans="1:6" ht="30" customHeight="1">
      <c r="A4" s="27" t="s">
        <v>6</v>
      </c>
      <c r="B4" s="39" t="s">
        <v>7</v>
      </c>
    </row>
    <row r="5" spans="1:6" ht="48" customHeight="1">
      <c r="A5" s="27" t="s">
        <v>8</v>
      </c>
      <c r="B5" s="39" t="s">
        <v>9</v>
      </c>
    </row>
    <row r="6" spans="1:6" ht="46.5" customHeight="1">
      <c r="A6" s="27" t="s">
        <v>10</v>
      </c>
      <c r="B6" s="10" t="s">
        <v>11</v>
      </c>
      <c r="C6" s="11"/>
      <c r="D6" s="11"/>
      <c r="E6" s="11"/>
      <c r="F6" s="11"/>
    </row>
    <row r="7" spans="1:6">
      <c r="A7" s="50" t="s">
        <v>12</v>
      </c>
      <c r="B7" s="50"/>
    </row>
    <row r="8" spans="1:6" ht="66" customHeight="1">
      <c r="A8" s="49" t="s">
        <v>13</v>
      </c>
      <c r="B8" s="49"/>
    </row>
    <row r="9" spans="1:6" ht="153.75" customHeight="1">
      <c r="A9" s="49" t="s">
        <v>14</v>
      </c>
      <c r="B9" s="49"/>
    </row>
    <row r="10" spans="1:6" ht="82.5" customHeight="1">
      <c r="A10" s="49" t="s">
        <v>15</v>
      </c>
      <c r="B10" s="49"/>
    </row>
    <row r="11" spans="1:6">
      <c r="A11" s="61" t="s">
        <v>16</v>
      </c>
      <c r="B11" s="61"/>
    </row>
    <row r="12" spans="1:6">
      <c r="A12" s="36" t="s">
        <v>17</v>
      </c>
      <c r="B12" s="36" t="s">
        <v>18</v>
      </c>
    </row>
    <row r="13" spans="1:6">
      <c r="A13" s="62" t="s">
        <v>19</v>
      </c>
      <c r="B13" s="62"/>
    </row>
    <row r="14" spans="1:6">
      <c r="A14" s="62" t="s">
        <v>20</v>
      </c>
      <c r="B14" s="62"/>
    </row>
    <row r="15" spans="1:6">
      <c r="A15" s="62" t="s">
        <v>21</v>
      </c>
      <c r="B15" s="62"/>
    </row>
    <row r="16" spans="1:6">
      <c r="A16" s="62" t="s">
        <v>22</v>
      </c>
      <c r="B16" s="62"/>
    </row>
    <row r="17" spans="1:2">
      <c r="A17" s="62" t="s">
        <v>23</v>
      </c>
      <c r="B17" s="62"/>
    </row>
  </sheetData>
  <mergeCells count="10">
    <mergeCell ref="A9:B9"/>
    <mergeCell ref="A10:B10"/>
    <mergeCell ref="A8:B8"/>
    <mergeCell ref="A11:B11"/>
    <mergeCell ref="A7:B7"/>
    <mergeCell ref="A13:B13"/>
    <mergeCell ref="A14:B14"/>
    <mergeCell ref="A15:B15"/>
    <mergeCell ref="A16:B16"/>
    <mergeCell ref="A17:B17"/>
  </mergeCells>
  <pageMargins left="0.45" right="0.45" top="0.5" bottom="0.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
  <sheetViews>
    <sheetView workbookViewId="0">
      <selection sqref="A1:E1"/>
    </sheetView>
  </sheetViews>
  <sheetFormatPr defaultColWidth="8.85546875" defaultRowHeight="15"/>
  <cols>
    <col min="1" max="1" width="38.85546875" customWidth="1"/>
    <col min="2" max="5" width="17.140625" customWidth="1"/>
  </cols>
  <sheetData>
    <row r="1" spans="1:5">
      <c r="A1" s="50" t="s">
        <v>24</v>
      </c>
      <c r="B1" s="50"/>
      <c r="C1" s="50"/>
      <c r="D1" s="50"/>
      <c r="E1" s="50"/>
    </row>
    <row r="2" spans="1:5" ht="28.5" customHeight="1" thickBot="1">
      <c r="A2" s="51" t="s">
        <v>25</v>
      </c>
      <c r="B2" s="51"/>
      <c r="C2" s="51"/>
      <c r="D2" s="51"/>
      <c r="E2" s="51"/>
    </row>
    <row r="3" spans="1:5" ht="45.75" thickBot="1">
      <c r="A3" s="35" t="s">
        <v>26</v>
      </c>
      <c r="B3" s="30" t="s">
        <v>27</v>
      </c>
      <c r="C3" s="30" t="s">
        <v>28</v>
      </c>
      <c r="D3" s="30" t="s">
        <v>29</v>
      </c>
      <c r="E3" s="30" t="s">
        <v>30</v>
      </c>
    </row>
    <row r="4" spans="1:5">
      <c r="A4" s="9" t="s">
        <v>31</v>
      </c>
      <c r="B4" s="23">
        <v>8055</v>
      </c>
      <c r="C4" s="23">
        <v>11205</v>
      </c>
      <c r="D4" s="23">
        <v>12627</v>
      </c>
      <c r="E4" s="23">
        <v>14211</v>
      </c>
    </row>
    <row r="5" spans="1:5">
      <c r="A5" s="9" t="s">
        <v>32</v>
      </c>
      <c r="B5" s="23">
        <v>2400</v>
      </c>
      <c r="C5" s="23">
        <v>2400</v>
      </c>
      <c r="D5" s="23">
        <v>3624</v>
      </c>
      <c r="E5" s="23">
        <v>3624</v>
      </c>
    </row>
    <row r="6" spans="1:5">
      <c r="A6" s="9" t="s">
        <v>33</v>
      </c>
      <c r="B6" s="23">
        <v>0</v>
      </c>
      <c r="C6" s="23">
        <v>0</v>
      </c>
      <c r="D6" s="23">
        <v>7892</v>
      </c>
      <c r="E6" s="23">
        <v>13318</v>
      </c>
    </row>
    <row r="7" spans="1:5">
      <c r="A7" s="9" t="s">
        <v>34</v>
      </c>
      <c r="B7" s="23">
        <v>0</v>
      </c>
      <c r="C7" s="23">
        <v>0</v>
      </c>
      <c r="D7" s="23">
        <v>250</v>
      </c>
      <c r="E7" s="23">
        <v>500</v>
      </c>
    </row>
    <row r="8" spans="1:5">
      <c r="A8" s="9" t="s">
        <v>35</v>
      </c>
      <c r="B8" s="23">
        <v>557.5</v>
      </c>
      <c r="C8" s="23">
        <v>575.33000000000004</v>
      </c>
      <c r="D8" s="23">
        <v>1190</v>
      </c>
      <c r="E8" s="23">
        <v>1478</v>
      </c>
    </row>
    <row r="9" spans="1:5">
      <c r="A9" s="9" t="s">
        <v>36</v>
      </c>
      <c r="B9" s="23">
        <v>300</v>
      </c>
      <c r="C9" s="23">
        <v>300</v>
      </c>
      <c r="D9" s="23">
        <v>600</v>
      </c>
      <c r="E9" s="23">
        <v>1000</v>
      </c>
    </row>
    <row r="10" spans="1:5">
      <c r="A10" s="14" t="s">
        <v>37</v>
      </c>
      <c r="B10" s="15">
        <f>SUM(B4:B9)</f>
        <v>11312.5</v>
      </c>
      <c r="C10" s="15">
        <f t="shared" ref="C10:E10" si="0">SUM(C4:C9)</f>
        <v>14480.33</v>
      </c>
      <c r="D10" s="15">
        <f t="shared" si="0"/>
        <v>26183</v>
      </c>
      <c r="E10" s="15">
        <f t="shared" si="0"/>
        <v>34131</v>
      </c>
    </row>
    <row r="12" spans="1:5">
      <c r="A12" s="52" t="s">
        <v>38</v>
      </c>
      <c r="B12" s="52"/>
      <c r="C12" s="52"/>
      <c r="D12" s="52"/>
      <c r="E12" s="52"/>
    </row>
    <row r="13" spans="1:5" ht="47.25" customHeight="1" thickBot="1">
      <c r="A13" s="53" t="s">
        <v>39</v>
      </c>
      <c r="B13" s="53"/>
      <c r="C13" s="53"/>
      <c r="D13" s="53"/>
      <c r="E13" s="53"/>
    </row>
    <row r="14" spans="1:5" s="8" customFormat="1" ht="45.75" thickBot="1">
      <c r="A14" s="40" t="s">
        <v>40</v>
      </c>
      <c r="B14" s="30" t="s">
        <v>27</v>
      </c>
      <c r="C14" s="30" t="s">
        <v>28</v>
      </c>
      <c r="D14" s="30" t="s">
        <v>29</v>
      </c>
      <c r="E14" s="30" t="s">
        <v>30</v>
      </c>
    </row>
    <row r="15" spans="1:5">
      <c r="A15" s="9">
        <v>2024</v>
      </c>
      <c r="B15" s="48">
        <v>377</v>
      </c>
      <c r="C15" s="48">
        <v>377</v>
      </c>
      <c r="D15" s="48">
        <v>565.5</v>
      </c>
      <c r="E15" s="48">
        <v>754</v>
      </c>
    </row>
    <row r="16" spans="1:5">
      <c r="A16" s="41">
        <v>2025</v>
      </c>
      <c r="B16" s="48">
        <v>213</v>
      </c>
      <c r="C16" s="48">
        <v>213</v>
      </c>
      <c r="D16" s="48">
        <v>319.5</v>
      </c>
      <c r="E16" s="48">
        <v>426</v>
      </c>
    </row>
    <row r="17" spans="1:5" ht="15.75" thickBot="1">
      <c r="A17" s="42" t="s">
        <v>41</v>
      </c>
      <c r="B17" s="43">
        <f>B16-B15</f>
        <v>-164</v>
      </c>
      <c r="C17" s="43">
        <f t="shared" ref="C17:E17" si="1">C16-C15</f>
        <v>-164</v>
      </c>
      <c r="D17" s="43">
        <f t="shared" si="1"/>
        <v>-246</v>
      </c>
      <c r="E17" s="43">
        <f t="shared" si="1"/>
        <v>-328</v>
      </c>
    </row>
    <row r="19" spans="1:5">
      <c r="A19" t="s">
        <v>16</v>
      </c>
    </row>
  </sheetData>
  <mergeCells count="4">
    <mergeCell ref="A1:E1"/>
    <mergeCell ref="A2:E2"/>
    <mergeCell ref="A12:E12"/>
    <mergeCell ref="A13:E1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45"/>
  <sheetViews>
    <sheetView workbookViewId="0">
      <pane ySplit="3" topLeftCell="A4" activePane="bottomLeft" state="frozen"/>
      <selection pane="bottomLeft" sqref="A1:E1"/>
    </sheetView>
  </sheetViews>
  <sheetFormatPr defaultColWidth="8.85546875" defaultRowHeight="15"/>
  <cols>
    <col min="1" max="1" width="8.7109375" customWidth="1"/>
    <col min="2" max="5" width="17.7109375" style="1" customWidth="1"/>
  </cols>
  <sheetData>
    <row r="1" spans="1:11">
      <c r="A1" s="50" t="s">
        <v>42</v>
      </c>
      <c r="B1" s="50"/>
      <c r="C1" s="50"/>
      <c r="D1" s="50"/>
      <c r="E1" s="50"/>
    </row>
    <row r="2" spans="1:11" ht="48" customHeight="1" thickBot="1">
      <c r="A2" s="49" t="s">
        <v>5</v>
      </c>
      <c r="B2" s="49"/>
      <c r="C2" s="49"/>
      <c r="D2" s="49"/>
      <c r="E2" s="49"/>
    </row>
    <row r="3" spans="1:11" ht="45.75" thickBot="1">
      <c r="A3" s="17" t="s">
        <v>43</v>
      </c>
      <c r="B3" s="16" t="s">
        <v>27</v>
      </c>
      <c r="C3" s="16" t="s">
        <v>28</v>
      </c>
      <c r="D3" s="16" t="s">
        <v>29</v>
      </c>
      <c r="E3" s="16" t="s">
        <v>30</v>
      </c>
    </row>
    <row r="4" spans="1:11">
      <c r="A4">
        <v>1986</v>
      </c>
      <c r="B4" s="5">
        <v>5706.9512195121952</v>
      </c>
      <c r="C4" s="38" t="s">
        <v>44</v>
      </c>
      <c r="D4" s="5">
        <v>19801.618902439022</v>
      </c>
      <c r="E4" s="5">
        <v>23864.067073170732</v>
      </c>
      <c r="G4" s="5"/>
      <c r="H4" s="5"/>
      <c r="I4" s="5"/>
      <c r="J4" s="5"/>
      <c r="K4" s="5"/>
    </row>
    <row r="5" spans="1:11">
      <c r="A5">
        <v>1987</v>
      </c>
      <c r="B5" s="38" t="s">
        <v>44</v>
      </c>
      <c r="C5" s="38" t="s">
        <v>44</v>
      </c>
      <c r="D5" s="38" t="s">
        <v>44</v>
      </c>
      <c r="E5" s="38" t="s">
        <v>44</v>
      </c>
      <c r="G5" s="5"/>
      <c r="H5" s="5"/>
      <c r="I5" s="5"/>
      <c r="J5" s="5"/>
      <c r="K5" s="5"/>
    </row>
    <row r="6" spans="1:11">
      <c r="A6">
        <v>1988</v>
      </c>
      <c r="B6" s="38" t="s">
        <v>44</v>
      </c>
      <c r="C6" s="38" t="s">
        <v>44</v>
      </c>
      <c r="D6" s="38" t="s">
        <v>44</v>
      </c>
      <c r="E6" s="38" t="s">
        <v>44</v>
      </c>
      <c r="G6" s="5"/>
      <c r="H6" s="5"/>
      <c r="I6" s="5"/>
      <c r="J6" s="5"/>
      <c r="K6" s="5"/>
    </row>
    <row r="7" spans="1:11">
      <c r="A7">
        <v>1989</v>
      </c>
      <c r="B7" s="5">
        <v>6326.5294117647063</v>
      </c>
      <c r="C7" s="5">
        <v>16327.802139037434</v>
      </c>
      <c r="D7" s="5">
        <v>19352.770053475935</v>
      </c>
      <c r="E7" s="5">
        <v>22755.310160427809</v>
      </c>
      <c r="G7" s="5"/>
      <c r="H7" s="5"/>
      <c r="I7" s="5"/>
      <c r="J7" s="5"/>
      <c r="K7" s="5"/>
    </row>
    <row r="8" spans="1:11">
      <c r="A8">
        <v>1990</v>
      </c>
      <c r="B8" s="5">
        <v>6391.0242346938767</v>
      </c>
      <c r="C8" s="5">
        <v>16248.281147959184</v>
      </c>
      <c r="D8" s="5">
        <v>19468.925918367346</v>
      </c>
      <c r="E8" s="5">
        <v>22801.599489795917</v>
      </c>
      <c r="G8" s="5"/>
      <c r="H8" s="5"/>
      <c r="I8" s="5"/>
      <c r="J8" s="5"/>
      <c r="K8" s="5"/>
    </row>
    <row r="9" spans="1:11">
      <c r="A9">
        <v>1991</v>
      </c>
      <c r="B9" s="5">
        <v>6510.4903381642507</v>
      </c>
      <c r="C9" s="5">
        <v>16055.111111111111</v>
      </c>
      <c r="D9" s="5">
        <v>19515.606280193235</v>
      </c>
      <c r="E9" s="5">
        <v>23243.818840579708</v>
      </c>
      <c r="G9" s="5"/>
      <c r="H9" s="5"/>
      <c r="I9" s="5"/>
      <c r="J9" s="5"/>
      <c r="K9" s="5"/>
    </row>
    <row r="10" spans="1:11">
      <c r="A10">
        <v>1992</v>
      </c>
      <c r="B10" s="5">
        <v>6333.4285714285716</v>
      </c>
      <c r="C10" s="5">
        <v>15913.716666666665</v>
      </c>
      <c r="D10" s="5">
        <v>19461.609523809522</v>
      </c>
      <c r="E10" s="5">
        <v>23324.219047619048</v>
      </c>
      <c r="G10" s="5"/>
      <c r="H10" s="5"/>
      <c r="I10" s="5"/>
      <c r="J10" s="5"/>
      <c r="K10" s="5"/>
    </row>
    <row r="11" spans="1:11">
      <c r="A11">
        <v>1993</v>
      </c>
      <c r="B11" s="5">
        <v>6245.7383177570091</v>
      </c>
      <c r="C11" s="5">
        <v>15802.331775700935</v>
      </c>
      <c r="D11" s="5">
        <v>19470.245186915887</v>
      </c>
      <c r="E11" s="5">
        <v>23308.343457943927</v>
      </c>
      <c r="G11" s="5"/>
      <c r="H11" s="5"/>
      <c r="I11" s="5"/>
      <c r="J11" s="5"/>
      <c r="K11" s="5"/>
    </row>
    <row r="12" spans="1:11">
      <c r="A12">
        <v>1994</v>
      </c>
      <c r="B12" s="5">
        <v>6290.1820303383884</v>
      </c>
      <c r="C12" s="5">
        <v>12502.191831971993</v>
      </c>
      <c r="D12" s="5">
        <v>20152.168284714116</v>
      </c>
      <c r="E12" s="5">
        <v>23995.808634772457</v>
      </c>
      <c r="G12" s="5"/>
      <c r="H12" s="5"/>
      <c r="I12" s="5"/>
      <c r="J12" s="5"/>
      <c r="K12" s="5"/>
    </row>
    <row r="13" spans="1:11">
      <c r="A13">
        <v>1995</v>
      </c>
      <c r="B13" s="5">
        <v>6176.244292237443</v>
      </c>
      <c r="C13" s="5">
        <v>12444.335616438357</v>
      </c>
      <c r="D13" s="5">
        <v>20901.760273972603</v>
      </c>
      <c r="E13" s="5">
        <v>24847.433789954339</v>
      </c>
      <c r="G13" s="5"/>
      <c r="H13" s="5"/>
      <c r="I13" s="5"/>
      <c r="J13" s="5"/>
      <c r="K13" s="5"/>
    </row>
    <row r="14" spans="1:11">
      <c r="A14">
        <v>1996</v>
      </c>
      <c r="B14" s="5">
        <v>6152.4206974128228</v>
      </c>
      <c r="C14" s="5">
        <v>12371.334083239593</v>
      </c>
      <c r="D14" s="5">
        <v>20793.741282339703</v>
      </c>
      <c r="E14" s="5">
        <v>24674.328458942629</v>
      </c>
      <c r="G14" s="5"/>
      <c r="H14" s="5"/>
      <c r="I14" s="5"/>
      <c r="J14" s="5"/>
      <c r="K14" s="5"/>
    </row>
    <row r="15" spans="1:11">
      <c r="A15">
        <v>1997</v>
      </c>
      <c r="B15" s="5">
        <v>6115.7234513274325</v>
      </c>
      <c r="C15" s="5">
        <v>12464.432898230089</v>
      </c>
      <c r="D15" s="5">
        <v>20947.070287610619</v>
      </c>
      <c r="E15" s="5">
        <v>25087.72566371681</v>
      </c>
      <c r="G15" s="5"/>
      <c r="H15" s="5"/>
      <c r="I15" s="5"/>
      <c r="J15" s="5"/>
      <c r="K15" s="5"/>
    </row>
    <row r="16" spans="1:11">
      <c r="A16">
        <v>1998</v>
      </c>
      <c r="B16" s="5">
        <v>6055.4370208105147</v>
      </c>
      <c r="C16" s="5">
        <v>12404.635575027383</v>
      </c>
      <c r="D16" s="5">
        <v>21442.271916757942</v>
      </c>
      <c r="E16" s="5">
        <v>26050.824578313255</v>
      </c>
      <c r="G16" s="5"/>
      <c r="H16" s="5"/>
      <c r="I16" s="5"/>
      <c r="J16" s="5"/>
      <c r="K16" s="5"/>
    </row>
    <row r="17" spans="1:11">
      <c r="A17">
        <v>1999</v>
      </c>
      <c r="B17" s="5">
        <v>5951.1453175457473</v>
      </c>
      <c r="C17" s="5">
        <v>12194.757524219591</v>
      </c>
      <c r="D17" s="5">
        <v>21772.955349838536</v>
      </c>
      <c r="E17" s="5">
        <v>26812.923229278793</v>
      </c>
      <c r="G17" s="5"/>
      <c r="H17" s="5"/>
      <c r="I17" s="5"/>
      <c r="J17" s="5"/>
      <c r="K17" s="5"/>
    </row>
    <row r="18" spans="1:11">
      <c r="A18">
        <v>2000</v>
      </c>
      <c r="B18" s="5">
        <v>5800.3563941299781</v>
      </c>
      <c r="C18" s="5">
        <v>12309.664360586999</v>
      </c>
      <c r="D18" s="5">
        <v>21640.630566037733</v>
      </c>
      <c r="E18" s="5">
        <v>26896.717316561841</v>
      </c>
      <c r="G18" s="5"/>
      <c r="H18" s="5"/>
      <c r="I18" s="5"/>
      <c r="J18" s="5"/>
      <c r="K18" s="5"/>
    </row>
    <row r="19" spans="1:11">
      <c r="A19">
        <v>2001</v>
      </c>
      <c r="B19" s="5">
        <v>5664.7321063394684</v>
      </c>
      <c r="C19" s="5">
        <v>12434.204498977506</v>
      </c>
      <c r="D19" s="5">
        <v>21638.907280163599</v>
      </c>
      <c r="E19" s="5">
        <v>27208.779468302659</v>
      </c>
      <c r="G19" s="5"/>
      <c r="H19" s="5"/>
      <c r="I19" s="5"/>
      <c r="J19" s="5"/>
      <c r="K19" s="5"/>
    </row>
    <row r="20" spans="1:11">
      <c r="A20">
        <v>2002</v>
      </c>
      <c r="B20" s="5">
        <v>5546.6759999999995</v>
      </c>
      <c r="C20" s="5">
        <v>12579.361999999999</v>
      </c>
      <c r="D20" s="5">
        <v>21485.504319999996</v>
      </c>
      <c r="E20" s="5">
        <v>27227.70968</v>
      </c>
      <c r="G20" s="5"/>
      <c r="H20" s="5"/>
      <c r="I20" s="5"/>
      <c r="J20" s="5"/>
      <c r="K20" s="5"/>
    </row>
    <row r="21" spans="1:11">
      <c r="A21">
        <v>2003</v>
      </c>
      <c r="B21" s="5">
        <v>5402.7869649805443</v>
      </c>
      <c r="C21" s="5">
        <v>12647.233463035018</v>
      </c>
      <c r="D21" s="5">
        <v>21135.159533073929</v>
      </c>
      <c r="E21" s="5">
        <v>26916.500972762642</v>
      </c>
      <c r="G21" s="5"/>
      <c r="H21" s="5"/>
      <c r="I21" s="5"/>
      <c r="J21" s="5"/>
      <c r="K21" s="5"/>
    </row>
    <row r="22" spans="1:11">
      <c r="A22">
        <v>2004</v>
      </c>
      <c r="B22" s="5">
        <v>5313.3677172874877</v>
      </c>
      <c r="C22" s="5">
        <v>12428.701050620821</v>
      </c>
      <c r="D22" s="5">
        <v>20997.839541547277</v>
      </c>
      <c r="E22" s="5">
        <v>26878.14422158548</v>
      </c>
      <c r="G22" s="5"/>
      <c r="H22" s="5"/>
      <c r="I22" s="5"/>
      <c r="J22" s="5"/>
      <c r="K22" s="5"/>
    </row>
    <row r="23" spans="1:11">
      <c r="A23">
        <v>2005</v>
      </c>
      <c r="B23" s="5">
        <v>5259.0037383177569</v>
      </c>
      <c r="C23" s="5">
        <v>12268.962616822429</v>
      </c>
      <c r="D23" s="5">
        <v>20956.216822429906</v>
      </c>
      <c r="E23" s="5">
        <v>26957.957009345795</v>
      </c>
      <c r="G23" s="5"/>
      <c r="H23" s="5"/>
      <c r="I23" s="5"/>
      <c r="J23" s="5"/>
      <c r="K23" s="5"/>
    </row>
    <row r="24" spans="1:11">
      <c r="A24">
        <v>2006</v>
      </c>
      <c r="B24" s="5">
        <v>5248.8313473877179</v>
      </c>
      <c r="C24" s="5">
        <v>12207.269147571036</v>
      </c>
      <c r="D24" s="5">
        <v>22252.757250229148</v>
      </c>
      <c r="E24" s="5">
        <v>27803.379468377636</v>
      </c>
      <c r="G24" s="5"/>
      <c r="H24" s="5"/>
      <c r="I24" s="5"/>
      <c r="J24" s="5"/>
      <c r="K24" s="5"/>
    </row>
    <row r="25" spans="1:11">
      <c r="A25">
        <v>2007</v>
      </c>
      <c r="B25" s="5">
        <v>5262.4995515695064</v>
      </c>
      <c r="C25" s="5">
        <v>12186.58529147982</v>
      </c>
      <c r="D25" s="5">
        <v>22753.702062780267</v>
      </c>
      <c r="E25" s="5">
        <v>27757.163228699552</v>
      </c>
      <c r="G25" s="5"/>
      <c r="H25" s="5"/>
      <c r="I25" s="5"/>
      <c r="J25" s="5"/>
      <c r="K25" s="5"/>
    </row>
    <row r="26" spans="1:11">
      <c r="A26">
        <v>2008</v>
      </c>
      <c r="B26" s="5">
        <v>5305.1998247151614</v>
      </c>
      <c r="C26" s="5">
        <v>12226.409710780017</v>
      </c>
      <c r="D26" s="5">
        <v>22835.456617002626</v>
      </c>
      <c r="E26" s="5">
        <v>27883.059596844869</v>
      </c>
      <c r="G26" s="5"/>
      <c r="H26" s="5"/>
      <c r="I26" s="5"/>
      <c r="J26" s="5"/>
      <c r="K26" s="5"/>
    </row>
    <row r="27" spans="1:11">
      <c r="A27">
        <v>2009</v>
      </c>
      <c r="B27" s="5">
        <v>5415.4423076923076</v>
      </c>
      <c r="C27" s="5">
        <v>12436.915629370629</v>
      </c>
      <c r="D27" s="5">
        <v>23209.756118881116</v>
      </c>
      <c r="E27" s="5">
        <v>28383.347902097899</v>
      </c>
      <c r="G27" s="5"/>
      <c r="H27" s="5"/>
      <c r="I27" s="5"/>
      <c r="J27" s="5"/>
      <c r="K27" s="5"/>
    </row>
    <row r="28" spans="1:11">
      <c r="A28">
        <v>2010</v>
      </c>
      <c r="B28" s="5">
        <v>9433.3957081545068</v>
      </c>
      <c r="C28" s="5">
        <v>12220.243210300428</v>
      </c>
      <c r="D28" s="5">
        <v>22878.768240343346</v>
      </c>
      <c r="E28" s="5">
        <v>28029.574248927038</v>
      </c>
      <c r="G28" s="5"/>
      <c r="H28" s="5"/>
      <c r="I28" s="5"/>
      <c r="J28" s="5"/>
      <c r="K28" s="5"/>
    </row>
    <row r="29" spans="1:11">
      <c r="A29">
        <v>2011</v>
      </c>
      <c r="B29" s="5">
        <v>9306.2643869891581</v>
      </c>
      <c r="C29" s="5">
        <v>12031.203786488741</v>
      </c>
      <c r="D29" s="5">
        <v>22423.091743119265</v>
      </c>
      <c r="E29" s="5">
        <v>27610.66138448707</v>
      </c>
      <c r="G29" s="5"/>
      <c r="H29" s="5"/>
      <c r="I29" s="5"/>
      <c r="J29" s="5"/>
      <c r="K29" s="5"/>
    </row>
    <row r="30" spans="1:11">
      <c r="A30">
        <v>2012</v>
      </c>
      <c r="B30" s="5">
        <v>9176.0410846343457</v>
      </c>
      <c r="C30" s="5">
        <v>11924.400986031224</v>
      </c>
      <c r="D30" s="5">
        <v>22208.151191454395</v>
      </c>
      <c r="E30" s="5">
        <v>27413.439605587508</v>
      </c>
      <c r="G30" s="5"/>
      <c r="H30" s="5"/>
      <c r="I30" s="5"/>
      <c r="J30" s="5"/>
      <c r="K30" s="5"/>
    </row>
    <row r="31" spans="1:11">
      <c r="A31">
        <v>2013</v>
      </c>
      <c r="B31" s="5">
        <v>9101.1995114006513</v>
      </c>
      <c r="C31" s="5">
        <v>11990.491058631924</v>
      </c>
      <c r="D31" s="5">
        <v>22422.392508143323</v>
      </c>
      <c r="E31" s="5">
        <v>27710.755700325732</v>
      </c>
      <c r="G31" s="5"/>
      <c r="H31" s="5"/>
      <c r="I31" s="5"/>
      <c r="J31" s="5"/>
      <c r="K31" s="5"/>
    </row>
    <row r="32" spans="1:11">
      <c r="A32">
        <v>2014</v>
      </c>
      <c r="B32" s="5">
        <v>8932.6373801916925</v>
      </c>
      <c r="C32" s="5">
        <v>12360.902555910541</v>
      </c>
      <c r="D32" s="5">
        <v>23192.594249201276</v>
      </c>
      <c r="E32" s="5">
        <v>28551.389776357824</v>
      </c>
      <c r="G32" s="5"/>
      <c r="H32" s="5"/>
      <c r="I32" s="5"/>
      <c r="J32" s="5"/>
      <c r="K32" s="5"/>
    </row>
    <row r="33" spans="1:11">
      <c r="A33">
        <v>2015</v>
      </c>
      <c r="B33" s="5">
        <v>8837.7472353870453</v>
      </c>
      <c r="C33" s="5">
        <v>12357.800947867299</v>
      </c>
      <c r="D33" s="5">
        <v>24045.053712480254</v>
      </c>
      <c r="E33" s="5">
        <v>30354.951026856241</v>
      </c>
      <c r="G33" s="5"/>
      <c r="H33" s="5"/>
      <c r="I33" s="5"/>
      <c r="J33" s="5"/>
      <c r="K33" s="5"/>
    </row>
    <row r="34" spans="1:11">
      <c r="A34">
        <v>2016</v>
      </c>
      <c r="B34" s="5">
        <v>8910.791277258566</v>
      </c>
      <c r="C34" s="5">
        <v>12384.478084112148</v>
      </c>
      <c r="D34" s="5">
        <v>24610.792180685356</v>
      </c>
      <c r="E34" s="5">
        <v>31891.757788161991</v>
      </c>
      <c r="G34" s="5"/>
      <c r="H34" s="5"/>
      <c r="I34" s="5"/>
      <c r="J34" s="5"/>
      <c r="K34" s="5"/>
    </row>
    <row r="35" spans="1:11">
      <c r="A35">
        <v>2017</v>
      </c>
      <c r="B35" s="5">
        <v>8968.0398773006127</v>
      </c>
      <c r="C35" s="5">
        <v>12386.661211656441</v>
      </c>
      <c r="D35" s="5">
        <v>25083.312883435581</v>
      </c>
      <c r="E35" s="5">
        <v>33258.055214723921</v>
      </c>
      <c r="G35" s="5"/>
      <c r="H35" s="5"/>
      <c r="I35" s="5"/>
      <c r="J35" s="5"/>
      <c r="K35" s="5"/>
    </row>
    <row r="36" spans="1:11">
      <c r="A36">
        <v>2018</v>
      </c>
      <c r="B36" s="5">
        <v>8771.2833583208394</v>
      </c>
      <c r="C36" s="5">
        <v>12110.463913043477</v>
      </c>
      <c r="D36" s="5">
        <v>24590.611694152922</v>
      </c>
      <c r="E36" s="5">
        <v>32624.595202398799</v>
      </c>
      <c r="G36" s="5"/>
      <c r="H36" s="5"/>
      <c r="I36" s="5"/>
      <c r="J36" s="5"/>
      <c r="K36" s="5"/>
    </row>
    <row r="37" spans="1:11">
      <c r="A37">
        <v>2019</v>
      </c>
      <c r="B37" s="5">
        <v>8609.6338235294115</v>
      </c>
      <c r="C37" s="5">
        <v>11883.974999999999</v>
      </c>
      <c r="D37" s="5">
        <v>24280.471323529411</v>
      </c>
      <c r="E37" s="5">
        <v>32264.09264705882</v>
      </c>
      <c r="G37" s="5"/>
      <c r="H37" s="5"/>
      <c r="I37" s="5"/>
      <c r="J37" s="5"/>
      <c r="K37" s="5"/>
    </row>
    <row r="38" spans="1:11">
      <c r="A38">
        <v>2020</v>
      </c>
      <c r="B38" s="5">
        <v>9160.4423357664236</v>
      </c>
      <c r="C38" s="5">
        <v>12478.001459854015</v>
      </c>
      <c r="D38" s="5">
        <v>25520.515328467154</v>
      </c>
      <c r="E38" s="5">
        <v>34103.261313868614</v>
      </c>
      <c r="G38" s="5"/>
      <c r="H38" s="5"/>
      <c r="I38" s="5"/>
      <c r="J38" s="5"/>
      <c r="K38" s="5"/>
    </row>
    <row r="39" spans="1:11">
      <c r="A39">
        <v>2021</v>
      </c>
      <c r="B39" s="5">
        <v>8695.2944915254229</v>
      </c>
      <c r="C39" s="5">
        <v>11941.02754237288</v>
      </c>
      <c r="D39" s="5">
        <v>25041.659604519773</v>
      </c>
      <c r="E39" s="5">
        <v>31514.572033898305</v>
      </c>
      <c r="G39" s="5"/>
      <c r="H39" s="5"/>
      <c r="I39" s="5"/>
      <c r="J39" s="5"/>
      <c r="K39" s="5"/>
    </row>
    <row r="40" spans="1:11">
      <c r="A40">
        <v>2022</v>
      </c>
      <c r="B40" s="24">
        <v>8720.953042328043</v>
      </c>
      <c r="C40" s="24">
        <v>11819.250661375661</v>
      </c>
      <c r="D40" s="24">
        <v>23518.500661375663</v>
      </c>
      <c r="E40" s="24">
        <v>31128.497354497355</v>
      </c>
    </row>
    <row r="41" spans="1:11">
      <c r="A41">
        <v>2023</v>
      </c>
      <c r="B41" s="24">
        <v>9082.2145130490135</v>
      </c>
      <c r="C41" s="24">
        <v>12173.898790579249</v>
      </c>
      <c r="D41" s="24">
        <v>24023.264799490771</v>
      </c>
      <c r="E41" s="24">
        <v>31768.676002546152</v>
      </c>
    </row>
    <row r="42" spans="1:11">
      <c r="A42">
        <v>2024</v>
      </c>
      <c r="B42" s="24">
        <v>11287.346799254194</v>
      </c>
      <c r="C42" s="24">
        <v>14419.290863890614</v>
      </c>
      <c r="D42" s="24">
        <v>26128.618396519574</v>
      </c>
      <c r="E42" s="24">
        <v>34067.673088875075</v>
      </c>
    </row>
    <row r="43" spans="1:11" ht="15.75" thickBot="1">
      <c r="A43">
        <v>2025</v>
      </c>
      <c r="B43" s="24">
        <v>11312.5</v>
      </c>
      <c r="C43" s="24">
        <v>14480.33</v>
      </c>
      <c r="D43" s="24">
        <v>26183</v>
      </c>
      <c r="E43" s="24">
        <v>34131</v>
      </c>
    </row>
    <row r="44" spans="1:11">
      <c r="A44" s="21"/>
      <c r="B44" s="22"/>
      <c r="C44" s="22"/>
      <c r="D44" s="22"/>
      <c r="E44" s="22"/>
    </row>
    <row r="45" spans="1:11">
      <c r="A45" t="s">
        <v>16</v>
      </c>
      <c r="B45"/>
      <c r="C45"/>
      <c r="D45"/>
      <c r="E45"/>
    </row>
  </sheetData>
  <mergeCells count="2">
    <mergeCell ref="A2:E2"/>
    <mergeCell ref="A1:E1"/>
  </mergeCells>
  <pageMargins left="0.5" right="0.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57050-609E-47AC-B068-CD29FDEC218B}">
  <dimension ref="A1:E45"/>
  <sheetViews>
    <sheetView workbookViewId="0">
      <pane ySplit="3" topLeftCell="A4" activePane="bottomLeft" state="frozen"/>
      <selection pane="bottomLeft" sqref="A1:E1"/>
    </sheetView>
  </sheetViews>
  <sheetFormatPr defaultColWidth="8.85546875" defaultRowHeight="15"/>
  <cols>
    <col min="1" max="1" width="8.7109375" customWidth="1"/>
    <col min="2" max="5" width="17.7109375" customWidth="1"/>
  </cols>
  <sheetData>
    <row r="1" spans="1:5">
      <c r="A1" s="50" t="s">
        <v>45</v>
      </c>
      <c r="B1" s="50"/>
      <c r="C1" s="50"/>
      <c r="D1" s="50"/>
      <c r="E1" s="50"/>
    </row>
    <row r="2" spans="1:5" ht="31.5" customHeight="1" thickBot="1">
      <c r="A2" s="49" t="s">
        <v>7</v>
      </c>
      <c r="B2" s="49"/>
      <c r="C2" s="49"/>
      <c r="D2" s="49"/>
      <c r="E2" s="49"/>
    </row>
    <row r="3" spans="1:5" ht="45.75" thickBot="1">
      <c r="A3" s="17" t="s">
        <v>43</v>
      </c>
      <c r="B3" s="16" t="s">
        <v>27</v>
      </c>
      <c r="C3" s="16" t="s">
        <v>28</v>
      </c>
      <c r="D3" s="16" t="s">
        <v>29</v>
      </c>
      <c r="E3" s="16" t="s">
        <v>30</v>
      </c>
    </row>
    <row r="4" spans="1:5">
      <c r="A4">
        <v>1986</v>
      </c>
      <c r="B4" s="5">
        <v>2280</v>
      </c>
      <c r="C4" s="38" t="s">
        <v>44</v>
      </c>
      <c r="D4" s="5">
        <v>7911</v>
      </c>
      <c r="E4" s="5">
        <v>9534</v>
      </c>
    </row>
    <row r="5" spans="1:5">
      <c r="A5">
        <v>1987</v>
      </c>
      <c r="B5" s="38" t="s">
        <v>44</v>
      </c>
      <c r="C5" s="38" t="s">
        <v>44</v>
      </c>
      <c r="D5" s="38" t="s">
        <v>44</v>
      </c>
      <c r="E5" s="38" t="s">
        <v>44</v>
      </c>
    </row>
    <row r="6" spans="1:5">
      <c r="A6">
        <v>1988</v>
      </c>
      <c r="B6" s="38" t="s">
        <v>44</v>
      </c>
      <c r="C6" s="38" t="s">
        <v>44</v>
      </c>
      <c r="D6" s="38" t="s">
        <v>44</v>
      </c>
      <c r="E6" s="38" t="s">
        <v>44</v>
      </c>
    </row>
    <row r="7" spans="1:5">
      <c r="A7">
        <v>1989</v>
      </c>
      <c r="B7" s="5">
        <v>2882</v>
      </c>
      <c r="C7" s="5">
        <v>7438</v>
      </c>
      <c r="D7" s="5">
        <v>8816</v>
      </c>
      <c r="E7" s="5">
        <v>10366</v>
      </c>
    </row>
    <row r="8" spans="1:5">
      <c r="A8">
        <v>1990</v>
      </c>
      <c r="B8" s="5">
        <v>3051.5</v>
      </c>
      <c r="C8" s="5">
        <v>7758.01</v>
      </c>
      <c r="D8" s="5">
        <v>9295.76</v>
      </c>
      <c r="E8" s="5">
        <v>10887</v>
      </c>
    </row>
    <row r="9" spans="1:5">
      <c r="A9">
        <v>1991</v>
      </c>
      <c r="B9" s="5">
        <v>3283</v>
      </c>
      <c r="C9" s="5">
        <v>8096</v>
      </c>
      <c r="D9" s="5">
        <v>9841</v>
      </c>
      <c r="E9" s="5">
        <v>11721</v>
      </c>
    </row>
    <row r="10" spans="1:5">
      <c r="A10">
        <v>1992</v>
      </c>
      <c r="B10" s="5">
        <v>3240</v>
      </c>
      <c r="C10" s="5">
        <v>8141</v>
      </c>
      <c r="D10" s="5">
        <v>9956</v>
      </c>
      <c r="E10" s="5">
        <v>11932</v>
      </c>
    </row>
    <row r="11" spans="1:5">
      <c r="A11">
        <v>1993</v>
      </c>
      <c r="B11" s="5">
        <v>3256</v>
      </c>
      <c r="C11" s="5">
        <v>8238</v>
      </c>
      <c r="D11" s="5">
        <v>10150.14</v>
      </c>
      <c r="E11" s="5">
        <v>12151</v>
      </c>
    </row>
    <row r="12" spans="1:5">
      <c r="A12">
        <v>1994</v>
      </c>
      <c r="B12" s="5">
        <v>3283</v>
      </c>
      <c r="C12" s="5">
        <v>6525.2</v>
      </c>
      <c r="D12" s="5">
        <v>10517.91</v>
      </c>
      <c r="E12" s="5">
        <v>12524</v>
      </c>
    </row>
    <row r="13" spans="1:5">
      <c r="A13">
        <v>1995</v>
      </c>
      <c r="B13" s="5">
        <v>3295</v>
      </c>
      <c r="C13" s="5">
        <v>6639</v>
      </c>
      <c r="D13" s="5">
        <v>11151</v>
      </c>
      <c r="E13" s="5">
        <v>13256</v>
      </c>
    </row>
    <row r="14" spans="1:5">
      <c r="A14">
        <v>1996</v>
      </c>
      <c r="B14" s="5">
        <v>3331</v>
      </c>
      <c r="C14" s="5">
        <v>6698</v>
      </c>
      <c r="D14" s="5">
        <v>11258</v>
      </c>
      <c r="E14" s="5">
        <v>13359</v>
      </c>
    </row>
    <row r="15" spans="1:5">
      <c r="A15">
        <v>1997</v>
      </c>
      <c r="B15" s="5">
        <v>3367</v>
      </c>
      <c r="C15" s="5">
        <v>6862.27</v>
      </c>
      <c r="D15" s="5">
        <v>11532.37</v>
      </c>
      <c r="E15" s="5">
        <v>13812</v>
      </c>
    </row>
    <row r="16" spans="1:5">
      <c r="A16">
        <v>1998</v>
      </c>
      <c r="B16" s="5">
        <v>3367</v>
      </c>
      <c r="C16" s="5">
        <v>6897.34</v>
      </c>
      <c r="D16" s="5">
        <v>11922.53</v>
      </c>
      <c r="E16" s="5">
        <v>14485.02</v>
      </c>
    </row>
    <row r="17" spans="1:5">
      <c r="A17">
        <v>1999</v>
      </c>
      <c r="B17" s="5">
        <v>3367</v>
      </c>
      <c r="C17" s="5">
        <v>6899.47</v>
      </c>
      <c r="D17" s="5">
        <v>12318.560000000001</v>
      </c>
      <c r="E17" s="5">
        <v>15170.04</v>
      </c>
    </row>
    <row r="18" spans="1:5">
      <c r="A18">
        <v>2000</v>
      </c>
      <c r="B18" s="5">
        <v>3370</v>
      </c>
      <c r="C18" s="5">
        <v>7151.9</v>
      </c>
      <c r="D18" s="5">
        <v>12573.18</v>
      </c>
      <c r="E18" s="5">
        <v>15626.960000000001</v>
      </c>
    </row>
    <row r="19" spans="1:5">
      <c r="A19">
        <v>2001</v>
      </c>
      <c r="B19" s="5">
        <v>3374</v>
      </c>
      <c r="C19" s="5">
        <v>7406</v>
      </c>
      <c r="D19" s="5">
        <v>12888.46</v>
      </c>
      <c r="E19" s="5">
        <v>16205.960000000001</v>
      </c>
    </row>
    <row r="20" spans="1:5">
      <c r="A20">
        <v>2002</v>
      </c>
      <c r="B20" s="5">
        <v>3378</v>
      </c>
      <c r="C20" s="5">
        <v>7661</v>
      </c>
      <c r="D20" s="5">
        <v>13084.96</v>
      </c>
      <c r="E20" s="5">
        <v>16582.04</v>
      </c>
    </row>
    <row r="21" spans="1:5">
      <c r="A21">
        <v>2003</v>
      </c>
      <c r="B21" s="5">
        <v>3382.5</v>
      </c>
      <c r="C21" s="5">
        <v>7918</v>
      </c>
      <c r="D21" s="5">
        <v>13232</v>
      </c>
      <c r="E21" s="5">
        <v>16851.5</v>
      </c>
    </row>
    <row r="22" spans="1:5">
      <c r="A22">
        <v>2004</v>
      </c>
      <c r="B22" s="5">
        <v>3388</v>
      </c>
      <c r="C22" s="5">
        <v>7925</v>
      </c>
      <c r="D22" s="5">
        <v>13389</v>
      </c>
      <c r="E22" s="5">
        <v>17138.5</v>
      </c>
    </row>
    <row r="23" spans="1:5">
      <c r="A23">
        <v>2005</v>
      </c>
      <c r="B23" s="5">
        <v>3427</v>
      </c>
      <c r="C23" s="5">
        <v>7995</v>
      </c>
      <c r="D23" s="5">
        <v>13656</v>
      </c>
      <c r="E23" s="5">
        <v>17567</v>
      </c>
    </row>
    <row r="24" spans="1:5">
      <c r="A24">
        <v>2006</v>
      </c>
      <c r="B24" s="5">
        <v>3487.5</v>
      </c>
      <c r="C24" s="5">
        <v>8110.92</v>
      </c>
      <c r="D24" s="5">
        <v>14785.48</v>
      </c>
      <c r="E24" s="5">
        <v>18473.5</v>
      </c>
    </row>
    <row r="25" spans="1:5">
      <c r="A25">
        <v>2007</v>
      </c>
      <c r="B25" s="5">
        <v>3573.5</v>
      </c>
      <c r="C25" s="5">
        <v>8275.2999999999993</v>
      </c>
      <c r="D25" s="5">
        <v>15450.9</v>
      </c>
      <c r="E25" s="5">
        <v>18848.5</v>
      </c>
    </row>
    <row r="26" spans="1:5">
      <c r="A26">
        <v>2008</v>
      </c>
      <c r="B26" s="5">
        <v>3686.5</v>
      </c>
      <c r="C26" s="5">
        <v>8495.94</v>
      </c>
      <c r="D26" s="5">
        <v>15868</v>
      </c>
      <c r="E26" s="5">
        <v>19375.5</v>
      </c>
    </row>
    <row r="27" spans="1:5">
      <c r="A27">
        <v>2009</v>
      </c>
      <c r="B27" s="5">
        <v>3773</v>
      </c>
      <c r="C27" s="5">
        <v>8664.94</v>
      </c>
      <c r="D27" s="5">
        <v>16170.5</v>
      </c>
      <c r="E27" s="5">
        <v>19775</v>
      </c>
    </row>
    <row r="28" spans="1:5">
      <c r="A28">
        <v>2010</v>
      </c>
      <c r="B28" s="5">
        <v>6693</v>
      </c>
      <c r="C28" s="5">
        <v>8670.27</v>
      </c>
      <c r="D28" s="5">
        <v>16232.5</v>
      </c>
      <c r="E28" s="5">
        <v>19887</v>
      </c>
    </row>
    <row r="29" spans="1:5">
      <c r="A29">
        <v>2011</v>
      </c>
      <c r="B29" s="5">
        <v>6795.5</v>
      </c>
      <c r="C29" s="5">
        <v>8785.27</v>
      </c>
      <c r="D29" s="5">
        <v>16373.5</v>
      </c>
      <c r="E29" s="5">
        <v>20161.5</v>
      </c>
    </row>
    <row r="30" spans="1:5">
      <c r="A30">
        <v>2012</v>
      </c>
      <c r="B30" s="5">
        <v>6801</v>
      </c>
      <c r="C30" s="5">
        <v>8838</v>
      </c>
      <c r="D30" s="5">
        <v>16460</v>
      </c>
      <c r="E30" s="5">
        <v>20318</v>
      </c>
    </row>
    <row r="31" spans="1:5">
      <c r="A31">
        <v>2013</v>
      </c>
      <c r="B31" s="5">
        <v>6806.5</v>
      </c>
      <c r="C31" s="5">
        <v>8967.3100000000013</v>
      </c>
      <c r="D31" s="5">
        <v>16769</v>
      </c>
      <c r="E31" s="5">
        <v>20724</v>
      </c>
    </row>
    <row r="32" spans="1:5">
      <c r="A32">
        <v>2014</v>
      </c>
      <c r="B32" s="5">
        <v>6811</v>
      </c>
      <c r="C32" s="5">
        <v>9425</v>
      </c>
      <c r="D32" s="5">
        <v>17684</v>
      </c>
      <c r="E32" s="5">
        <v>21770</v>
      </c>
    </row>
    <row r="33" spans="1:5">
      <c r="A33">
        <v>2015</v>
      </c>
      <c r="B33" s="5">
        <v>6814</v>
      </c>
      <c r="C33" s="5">
        <v>9528</v>
      </c>
      <c r="D33" s="5">
        <v>18539</v>
      </c>
      <c r="E33" s="5">
        <v>23404</v>
      </c>
    </row>
    <row r="34" spans="1:5">
      <c r="A34">
        <v>2016</v>
      </c>
      <c r="B34" s="5">
        <v>6968</v>
      </c>
      <c r="C34" s="5">
        <v>9684.33</v>
      </c>
      <c r="D34" s="5">
        <v>19244.98</v>
      </c>
      <c r="E34" s="5">
        <v>24938.5</v>
      </c>
    </row>
    <row r="35" spans="1:5">
      <c r="A35">
        <v>2017</v>
      </c>
      <c r="B35" s="5">
        <v>7122</v>
      </c>
      <c r="C35" s="5">
        <v>9836.91</v>
      </c>
      <c r="D35" s="5">
        <v>19920</v>
      </c>
      <c r="E35" s="5">
        <v>26412</v>
      </c>
    </row>
    <row r="36" spans="1:5">
      <c r="A36">
        <v>2018</v>
      </c>
      <c r="B36" s="5">
        <v>7126</v>
      </c>
      <c r="C36" s="5">
        <v>9838.83</v>
      </c>
      <c r="D36" s="5">
        <v>19978</v>
      </c>
      <c r="E36" s="5">
        <v>26505</v>
      </c>
    </row>
    <row r="37" spans="1:5">
      <c r="A37">
        <v>2019</v>
      </c>
      <c r="B37" s="5">
        <v>7131</v>
      </c>
      <c r="C37" s="5">
        <v>9843</v>
      </c>
      <c r="D37" s="5">
        <v>20110.5</v>
      </c>
      <c r="E37" s="5">
        <v>26723</v>
      </c>
    </row>
    <row r="38" spans="1:5">
      <c r="A38">
        <v>2020</v>
      </c>
      <c r="B38" s="5">
        <v>7643</v>
      </c>
      <c r="C38" s="5">
        <v>10411</v>
      </c>
      <c r="D38" s="5">
        <v>21293</v>
      </c>
      <c r="E38" s="5">
        <v>28454</v>
      </c>
    </row>
    <row r="39" spans="1:5">
      <c r="A39">
        <v>2021</v>
      </c>
      <c r="B39" s="5">
        <v>7498.5</v>
      </c>
      <c r="C39" s="5">
        <v>10297.5</v>
      </c>
      <c r="D39" s="5">
        <v>21595</v>
      </c>
      <c r="E39" s="5">
        <v>27177</v>
      </c>
    </row>
    <row r="40" spans="1:5">
      <c r="A40">
        <v>2022</v>
      </c>
      <c r="B40" s="25">
        <v>8030.5</v>
      </c>
      <c r="C40" s="25">
        <v>10883.5</v>
      </c>
      <c r="D40" s="25">
        <v>21656.5</v>
      </c>
      <c r="E40" s="25">
        <v>28664</v>
      </c>
    </row>
    <row r="41" spans="1:5">
      <c r="A41">
        <v>2023</v>
      </c>
      <c r="B41" s="25">
        <v>8689.5</v>
      </c>
      <c r="C41" s="25">
        <v>11647.5</v>
      </c>
      <c r="D41" s="25">
        <v>22984.5</v>
      </c>
      <c r="E41" s="25">
        <v>30395</v>
      </c>
    </row>
    <row r="42" spans="1:5">
      <c r="A42">
        <v>2024</v>
      </c>
      <c r="B42" s="25">
        <v>11060.5</v>
      </c>
      <c r="C42" s="25">
        <v>14129.5</v>
      </c>
      <c r="D42" s="25">
        <v>25603.5</v>
      </c>
      <c r="E42" s="25">
        <v>33383</v>
      </c>
    </row>
    <row r="43" spans="1:5" ht="15.75" thickBot="1">
      <c r="A43">
        <v>2025</v>
      </c>
      <c r="B43" s="24">
        <v>11312.5</v>
      </c>
      <c r="C43" s="24">
        <v>14480.33</v>
      </c>
      <c r="D43" s="24">
        <v>26183</v>
      </c>
      <c r="E43" s="24">
        <v>34131</v>
      </c>
    </row>
    <row r="44" spans="1:5">
      <c r="A44" s="21"/>
      <c r="B44" s="21"/>
      <c r="C44" s="21"/>
      <c r="D44" s="21"/>
      <c r="E44" s="21"/>
    </row>
    <row r="45" spans="1:5">
      <c r="A45" t="s">
        <v>16</v>
      </c>
    </row>
  </sheetData>
  <mergeCells count="2">
    <mergeCell ref="A1:E1"/>
    <mergeCell ref="A2:E2"/>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8"/>
  <sheetViews>
    <sheetView workbookViewId="0">
      <selection sqref="A1:E1"/>
    </sheetView>
  </sheetViews>
  <sheetFormatPr defaultColWidth="8.85546875" defaultRowHeight="15"/>
  <cols>
    <col min="1" max="1" width="40.85546875" customWidth="1"/>
    <col min="2" max="2" width="22.7109375" customWidth="1"/>
    <col min="3" max="5" width="19.7109375" customWidth="1"/>
  </cols>
  <sheetData>
    <row r="1" spans="1:5">
      <c r="A1" s="50" t="s">
        <v>46</v>
      </c>
      <c r="B1" s="50"/>
      <c r="C1" s="50"/>
      <c r="D1" s="50"/>
      <c r="E1" s="50"/>
    </row>
    <row r="2" spans="1:5" ht="47.25" customHeight="1" thickBot="1">
      <c r="A2" s="49" t="s">
        <v>9</v>
      </c>
      <c r="B2" s="49"/>
      <c r="C2" s="49"/>
      <c r="D2" s="49"/>
      <c r="E2" s="49"/>
    </row>
    <row r="3" spans="1:5" ht="33" customHeight="1" thickBot="1">
      <c r="A3" s="29" t="s">
        <v>47</v>
      </c>
      <c r="B3" s="30" t="s">
        <v>48</v>
      </c>
      <c r="C3" s="30" t="s">
        <v>28</v>
      </c>
      <c r="D3" s="30" t="s">
        <v>29</v>
      </c>
      <c r="E3" s="30" t="s">
        <v>30</v>
      </c>
    </row>
    <row r="4" spans="1:5" ht="15.75" thickBot="1">
      <c r="A4" s="32" t="s">
        <v>49</v>
      </c>
      <c r="B4" s="33">
        <v>11312.5</v>
      </c>
      <c r="C4" s="33">
        <v>14480.33</v>
      </c>
      <c r="D4" s="33">
        <v>26183</v>
      </c>
      <c r="E4" s="33">
        <v>34131</v>
      </c>
    </row>
    <row r="5" spans="1:5" ht="15" customHeight="1">
      <c r="A5" s="28" t="s">
        <v>50</v>
      </c>
      <c r="B5" s="31"/>
      <c r="C5" s="31"/>
      <c r="D5" s="31"/>
      <c r="E5" s="31"/>
    </row>
    <row r="6" spans="1:5" ht="15" customHeight="1">
      <c r="A6" s="2" t="s">
        <v>51</v>
      </c>
      <c r="B6" s="3">
        <v>27580</v>
      </c>
      <c r="C6" s="3">
        <v>27580</v>
      </c>
      <c r="D6" s="3">
        <v>39003</v>
      </c>
      <c r="E6" s="3">
        <v>55159.225782838301</v>
      </c>
    </row>
    <row r="7" spans="1:5" ht="15" customHeight="1">
      <c r="A7" s="2" t="s">
        <v>52</v>
      </c>
      <c r="B7" s="4">
        <f>B4-B6</f>
        <v>-16267.5</v>
      </c>
      <c r="C7" s="4">
        <f t="shared" ref="C7:E7" si="0">C4-C6</f>
        <v>-13099.67</v>
      </c>
      <c r="D7" s="4">
        <f t="shared" si="0"/>
        <v>-12820</v>
      </c>
      <c r="E7" s="4">
        <f t="shared" si="0"/>
        <v>-21028.225782838301</v>
      </c>
    </row>
    <row r="8" spans="1:5" ht="15" customHeight="1" thickBot="1">
      <c r="A8" s="6" t="s">
        <v>53</v>
      </c>
      <c r="B8" s="7">
        <f>B4/B6</f>
        <v>0.41017041334300219</v>
      </c>
      <c r="C8" s="7">
        <f t="shared" ref="C8:E8" si="1">C4/C6</f>
        <v>0.52503009427121106</v>
      </c>
      <c r="D8" s="7">
        <f t="shared" si="1"/>
        <v>0.67130733533317954</v>
      </c>
      <c r="E8" s="7">
        <f t="shared" si="1"/>
        <v>0.61877228180057564</v>
      </c>
    </row>
    <row r="9" spans="1:5" ht="15" customHeight="1">
      <c r="A9" s="37" t="s">
        <v>54</v>
      </c>
      <c r="B9" s="18"/>
      <c r="C9" s="18"/>
      <c r="D9" s="18"/>
      <c r="E9" s="18"/>
    </row>
    <row r="10" spans="1:5" ht="15" customHeight="1">
      <c r="A10" s="2" t="s">
        <v>55</v>
      </c>
      <c r="B10" s="4">
        <f>B6*0.75</f>
        <v>20685</v>
      </c>
      <c r="C10" s="4">
        <f t="shared" ref="C10:E10" si="2">C6*0.75</f>
        <v>20685</v>
      </c>
      <c r="D10" s="4">
        <f t="shared" si="2"/>
        <v>29252.25</v>
      </c>
      <c r="E10" s="4">
        <f t="shared" si="2"/>
        <v>41369.419337128726</v>
      </c>
    </row>
    <row r="11" spans="1:5">
      <c r="A11" s="2" t="s">
        <v>56</v>
      </c>
      <c r="B11" s="4">
        <f>B4-B10</f>
        <v>-9372.5</v>
      </c>
      <c r="C11" s="4">
        <f t="shared" ref="C11:E11" si="3">C4-C10</f>
        <v>-6204.67</v>
      </c>
      <c r="D11" s="4">
        <f t="shared" si="3"/>
        <v>-3069.25</v>
      </c>
      <c r="E11" s="4">
        <f t="shared" si="3"/>
        <v>-7238.4193371287256</v>
      </c>
    </row>
    <row r="12" spans="1:5" ht="15" customHeight="1" thickBot="1">
      <c r="A12" s="6" t="s">
        <v>57</v>
      </c>
      <c r="B12" s="34">
        <f>B4/B10</f>
        <v>0.54689388445733622</v>
      </c>
      <c r="C12" s="34">
        <f t="shared" ref="C12:E12" si="4">C4/C10</f>
        <v>0.700040125694948</v>
      </c>
      <c r="D12" s="34">
        <f t="shared" si="4"/>
        <v>0.89507644711090595</v>
      </c>
      <c r="E12" s="34">
        <f t="shared" si="4"/>
        <v>0.82502970906743422</v>
      </c>
    </row>
    <row r="13" spans="1:5" ht="15" customHeight="1">
      <c r="A13" s="28" t="s">
        <v>58</v>
      </c>
      <c r="B13" s="31"/>
      <c r="C13" s="31"/>
      <c r="D13" s="31"/>
      <c r="E13" s="31"/>
    </row>
    <row r="14" spans="1:5" ht="15" customHeight="1">
      <c r="A14" s="2" t="s">
        <v>59</v>
      </c>
      <c r="B14" s="3">
        <v>31959.300186451208</v>
      </c>
      <c r="C14" s="3">
        <v>31959.300186451208</v>
      </c>
      <c r="D14" s="3">
        <v>45197.351149782466</v>
      </c>
      <c r="E14" s="3">
        <v>63918.600372902416</v>
      </c>
    </row>
    <row r="15" spans="1:5" ht="15" customHeight="1">
      <c r="A15" s="2" t="s">
        <v>60</v>
      </c>
      <c r="B15" s="3">
        <f>B4-B14</f>
        <v>-20646.800186451208</v>
      </c>
      <c r="C15" s="3">
        <f t="shared" ref="C15:E15" si="5">C4-C14</f>
        <v>-17478.97018645121</v>
      </c>
      <c r="D15" s="3">
        <f t="shared" si="5"/>
        <v>-19014.351149782466</v>
      </c>
      <c r="E15" s="3">
        <f t="shared" si="5"/>
        <v>-29787.600372902416</v>
      </c>
    </row>
    <row r="16" spans="1:5" ht="15" customHeight="1" thickBot="1">
      <c r="A16" s="6" t="s">
        <v>61</v>
      </c>
      <c r="B16" s="34">
        <f>B4/B14</f>
        <v>0.35396582321898928</v>
      </c>
      <c r="C16" s="34">
        <f t="shared" ref="C16:E16" si="6">C4/C14</f>
        <v>0.45308657935316043</v>
      </c>
      <c r="D16" s="34">
        <f t="shared" si="6"/>
        <v>0.57930386037957049</v>
      </c>
      <c r="E16" s="34">
        <f t="shared" si="6"/>
        <v>0.53397602264253363</v>
      </c>
    </row>
    <row r="17" spans="1:5" ht="15" customHeight="1">
      <c r="A17" s="28" t="s">
        <v>62</v>
      </c>
      <c r="B17" s="31"/>
      <c r="C17" s="31"/>
      <c r="D17" s="31"/>
      <c r="E17" s="31"/>
    </row>
    <row r="18" spans="1:5" ht="15" customHeight="1">
      <c r="A18" s="2" t="s">
        <v>63</v>
      </c>
      <c r="B18" s="3">
        <v>22361</v>
      </c>
      <c r="C18" s="3">
        <v>22361</v>
      </c>
      <c r="D18" s="3">
        <v>27214</v>
      </c>
      <c r="E18" s="3">
        <v>42278</v>
      </c>
    </row>
    <row r="19" spans="1:5" ht="15" customHeight="1">
      <c r="A19" s="2" t="s">
        <v>64</v>
      </c>
      <c r="B19" s="3">
        <f>B4-B18</f>
        <v>-11048.5</v>
      </c>
      <c r="C19" s="3">
        <f t="shared" ref="C19:E19" si="7">C4-C18</f>
        <v>-7880.67</v>
      </c>
      <c r="D19" s="3">
        <f t="shared" si="7"/>
        <v>-1031</v>
      </c>
      <c r="E19" s="3">
        <f t="shared" si="7"/>
        <v>-8147</v>
      </c>
    </row>
    <row r="20" spans="1:5" ht="15" customHeight="1" thickBot="1">
      <c r="A20" s="6" t="s">
        <v>65</v>
      </c>
      <c r="B20" s="34">
        <f>B4/B18</f>
        <v>0.50590313492240957</v>
      </c>
      <c r="C20" s="34">
        <f t="shared" ref="C20:E20" si="8">C4/C18</f>
        <v>0.64757077053799028</v>
      </c>
      <c r="D20" s="34">
        <f t="shared" si="8"/>
        <v>0.96211508782244437</v>
      </c>
      <c r="E20" s="34">
        <f t="shared" si="8"/>
        <v>0.8072993046028667</v>
      </c>
    </row>
    <row r="22" spans="1:5">
      <c r="A22" s="61" t="s">
        <v>16</v>
      </c>
      <c r="B22" s="61"/>
      <c r="C22" s="61"/>
      <c r="D22" s="61"/>
      <c r="E22" s="61"/>
    </row>
    <row r="28" spans="1:5">
      <c r="E28" s="27"/>
    </row>
  </sheetData>
  <mergeCells count="3">
    <mergeCell ref="A22:E22"/>
    <mergeCell ref="A2:E2"/>
    <mergeCell ref="A1:E1"/>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794C7-48BE-FA40-AAFA-DDB049D23093}">
  <dimension ref="A1:F29"/>
  <sheetViews>
    <sheetView workbookViewId="0">
      <pane ySplit="3" topLeftCell="A4" activePane="bottomLeft" state="frozen"/>
      <selection pane="bottomLeft" sqref="A1:F1"/>
    </sheetView>
  </sheetViews>
  <sheetFormatPr defaultColWidth="11.42578125" defaultRowHeight="15"/>
  <cols>
    <col min="1" max="2" width="8.7109375" customWidth="1"/>
    <col min="3" max="6" width="17.7109375" customWidth="1"/>
  </cols>
  <sheetData>
    <row r="1" spans="1:6">
      <c r="A1" s="56" t="s">
        <v>66</v>
      </c>
      <c r="B1" s="56"/>
      <c r="C1" s="56"/>
      <c r="D1" s="56"/>
      <c r="E1" s="56"/>
      <c r="F1" s="56"/>
    </row>
    <row r="2" spans="1:6" ht="48.75" customHeight="1" thickBot="1">
      <c r="A2" s="57" t="s">
        <v>67</v>
      </c>
      <c r="B2" s="57"/>
      <c r="C2" s="57"/>
      <c r="D2" s="57"/>
      <c r="E2" s="57"/>
      <c r="F2" s="57"/>
    </row>
    <row r="3" spans="1:6" ht="45.75" thickBot="1">
      <c r="A3" s="19" t="s">
        <v>43</v>
      </c>
      <c r="B3" s="30" t="s">
        <v>68</v>
      </c>
      <c r="C3" s="20" t="s">
        <v>27</v>
      </c>
      <c r="D3" s="20" t="s">
        <v>28</v>
      </c>
      <c r="E3" s="20" t="s">
        <v>29</v>
      </c>
      <c r="F3" s="20" t="s">
        <v>30</v>
      </c>
    </row>
    <row r="4" spans="1:6">
      <c r="A4" s="12">
        <v>2002</v>
      </c>
      <c r="B4" s="58" t="s">
        <v>69</v>
      </c>
      <c r="C4" s="13">
        <v>0.26330968898589135</v>
      </c>
      <c r="D4" s="13">
        <v>0.59716267830696079</v>
      </c>
      <c r="E4" s="13">
        <v>0.72121474374890682</v>
      </c>
      <c r="F4" s="13">
        <v>0.64627172811598721</v>
      </c>
    </row>
    <row r="5" spans="1:6">
      <c r="A5" s="12">
        <v>2003</v>
      </c>
      <c r="B5" s="54"/>
      <c r="C5" s="13">
        <v>0.26218897759863574</v>
      </c>
      <c r="D5" s="13">
        <v>0.61375087202542433</v>
      </c>
      <c r="E5" s="13">
        <v>0.72524896741806022</v>
      </c>
      <c r="F5" s="13">
        <v>0.65310828617936589</v>
      </c>
    </row>
    <row r="6" spans="1:6">
      <c r="A6" s="12">
        <v>2004</v>
      </c>
      <c r="B6" s="54"/>
      <c r="C6" s="13">
        <v>0.25945780364527493</v>
      </c>
      <c r="D6" s="13">
        <v>0.6069076428243223</v>
      </c>
      <c r="E6" s="13">
        <v>0.7250308388196266</v>
      </c>
      <c r="F6" s="13">
        <v>0.65624521366212285</v>
      </c>
    </row>
    <row r="7" spans="1:6">
      <c r="A7" s="12">
        <v>2005</v>
      </c>
      <c r="B7" s="54"/>
      <c r="C7" s="13">
        <v>0.25552697312008349</v>
      </c>
      <c r="D7" s="13">
        <v>0.59613018678000229</v>
      </c>
      <c r="E7" s="13">
        <v>0.71999777831588496</v>
      </c>
      <c r="F7" s="13">
        <v>0.65492301383141338</v>
      </c>
    </row>
    <row r="8" spans="1:6">
      <c r="A8" s="12">
        <v>2006</v>
      </c>
      <c r="B8" s="54"/>
      <c r="C8" s="13">
        <v>0.24715637291378761</v>
      </c>
      <c r="D8" s="13">
        <v>0.57481449984054434</v>
      </c>
      <c r="E8" s="13">
        <v>0.74093144616406736</v>
      </c>
      <c r="F8" s="13">
        <v>0.65460118351582153</v>
      </c>
    </row>
    <row r="9" spans="1:6">
      <c r="A9" s="44">
        <v>2007</v>
      </c>
      <c r="B9" s="59"/>
      <c r="C9" s="45">
        <v>0.25064001402770469</v>
      </c>
      <c r="D9" s="45">
        <v>0.58041732421532521</v>
      </c>
      <c r="E9" s="45">
        <v>0.76629396215572343</v>
      </c>
      <c r="F9" s="45">
        <v>0.66100298088725229</v>
      </c>
    </row>
    <row r="10" spans="1:6">
      <c r="A10" s="46">
        <v>2008</v>
      </c>
      <c r="B10" s="60" t="s">
        <v>70</v>
      </c>
      <c r="C10" s="47">
        <v>0.22879751745539179</v>
      </c>
      <c r="D10" s="47">
        <v>0.52728875096974404</v>
      </c>
      <c r="E10" s="47">
        <v>0.69637675120981446</v>
      </c>
      <c r="F10" s="47">
        <v>0.60125678820791306</v>
      </c>
    </row>
    <row r="11" spans="1:6">
      <c r="A11" s="12">
        <v>2009</v>
      </c>
      <c r="B11" s="54"/>
      <c r="C11" s="13">
        <v>0.22856969770400437</v>
      </c>
      <c r="D11" s="13">
        <v>0.52492518325558857</v>
      </c>
      <c r="E11" s="13">
        <v>0.69269220362131612</v>
      </c>
      <c r="F11" s="13">
        <v>0.59898830799054947</v>
      </c>
    </row>
    <row r="12" spans="1:6">
      <c r="A12" s="12">
        <v>2010</v>
      </c>
      <c r="B12" s="54"/>
      <c r="C12" s="13">
        <v>0.40887015486117473</v>
      </c>
      <c r="D12" s="13">
        <v>0.52966003848620913</v>
      </c>
      <c r="E12" s="13">
        <v>0.70118884667281423</v>
      </c>
      <c r="F12" s="13">
        <v>0.60744066709429123</v>
      </c>
    </row>
    <row r="13" spans="1:6">
      <c r="A13" s="12">
        <v>2011</v>
      </c>
      <c r="B13" s="54"/>
      <c r="C13" s="13">
        <v>0.39575446974550116</v>
      </c>
      <c r="D13" s="13">
        <v>0.51163415060276052</v>
      </c>
      <c r="E13" s="13">
        <v>0.67426549890850473</v>
      </c>
      <c r="F13" s="13">
        <v>0.58707996039834609</v>
      </c>
    </row>
    <row r="14" spans="1:6">
      <c r="A14" s="12">
        <v>2012</v>
      </c>
      <c r="B14" s="54"/>
      <c r="C14" s="13">
        <v>0.38886188856170845</v>
      </c>
      <c r="D14" s="13">
        <v>0.50533177049086597</v>
      </c>
      <c r="E14" s="13">
        <v>0.66548372556851665</v>
      </c>
      <c r="F14" s="13">
        <v>0.58086280339632346</v>
      </c>
    </row>
    <row r="15" spans="1:6">
      <c r="A15" s="12">
        <v>2013</v>
      </c>
      <c r="B15" s="54"/>
      <c r="C15" s="13">
        <v>0.39180865760994704</v>
      </c>
      <c r="D15" s="13">
        <v>0.51619329956251447</v>
      </c>
      <c r="E15" s="13">
        <v>0.6825623770272401</v>
      </c>
      <c r="F15" s="13">
        <v>0.59647708956942203</v>
      </c>
    </row>
    <row r="16" spans="1:6">
      <c r="A16" s="12">
        <v>2014</v>
      </c>
      <c r="B16" s="54"/>
      <c r="C16" s="13">
        <v>0.39408667476711218</v>
      </c>
      <c r="D16" s="13">
        <v>0.54533356477463402</v>
      </c>
      <c r="E16" s="13">
        <v>0.7235130659320087</v>
      </c>
      <c r="F16" s="13">
        <v>0.62980963953017421</v>
      </c>
    </row>
    <row r="17" spans="1:6">
      <c r="A17" s="12">
        <v>2015</v>
      </c>
      <c r="B17" s="54"/>
      <c r="C17" s="13">
        <v>0.3839630349646409</v>
      </c>
      <c r="D17" s="13">
        <v>0.53689459893500124</v>
      </c>
      <c r="E17" s="13">
        <v>0.73868383153959394</v>
      </c>
      <c r="F17" s="13">
        <v>0.65939762770123689</v>
      </c>
    </row>
    <row r="18" spans="1:6">
      <c r="A18" s="12">
        <v>2016</v>
      </c>
      <c r="B18" s="54"/>
      <c r="C18" s="13">
        <v>0.39038601602330664</v>
      </c>
      <c r="D18" s="13">
        <v>0.54256989187069304</v>
      </c>
      <c r="E18" s="13">
        <v>0.76240998721494102</v>
      </c>
      <c r="F18" s="13">
        <v>0.69859656003137427</v>
      </c>
    </row>
    <row r="19" spans="1:6">
      <c r="A19" s="44">
        <v>2017</v>
      </c>
      <c r="B19" s="59"/>
      <c r="C19" s="45">
        <v>0.39953998485315978</v>
      </c>
      <c r="D19" s="45">
        <v>0.55184482903705367</v>
      </c>
      <c r="E19" s="45">
        <v>0.79019197673198649</v>
      </c>
      <c r="F19" s="45">
        <v>0.74084878404532828</v>
      </c>
    </row>
    <row r="20" spans="1:6">
      <c r="A20" s="46">
        <v>2018</v>
      </c>
      <c r="B20" s="60" t="s">
        <v>71</v>
      </c>
      <c r="C20" s="47">
        <v>0.33912339980012374</v>
      </c>
      <c r="D20" s="47">
        <v>0.46822586018179224</v>
      </c>
      <c r="E20" s="47">
        <v>0.67227807902464409</v>
      </c>
      <c r="F20" s="47">
        <v>0.63068100699566931</v>
      </c>
    </row>
    <row r="21" spans="1:6">
      <c r="A21" s="12">
        <v>2019</v>
      </c>
      <c r="B21" s="54"/>
      <c r="C21" s="13">
        <v>0.33166670542545523</v>
      </c>
      <c r="D21" s="13">
        <v>0.45780330689983956</v>
      </c>
      <c r="E21" s="13">
        <v>0.66139256868687069</v>
      </c>
      <c r="F21" s="13">
        <v>0.62145066393804793</v>
      </c>
    </row>
    <row r="22" spans="1:6">
      <c r="A22" s="12">
        <v>2020</v>
      </c>
      <c r="B22" s="54"/>
      <c r="C22" s="13">
        <v>0.35417873444704467</v>
      </c>
      <c r="D22" s="13">
        <v>0.48244862021826268</v>
      </c>
      <c r="E22" s="13">
        <v>0.69771888559999795</v>
      </c>
      <c r="F22" s="13">
        <v>0.65928311592020206</v>
      </c>
    </row>
    <row r="23" spans="1:6">
      <c r="A23" s="12">
        <v>2021</v>
      </c>
      <c r="B23" s="54"/>
      <c r="C23" s="13">
        <v>0.33377103178135797</v>
      </c>
      <c r="D23" s="13">
        <v>0.458359298495504</v>
      </c>
      <c r="E23" s="13">
        <v>0.679692465936237</v>
      </c>
      <c r="F23" s="13">
        <v>0.604847324846435</v>
      </c>
    </row>
    <row r="24" spans="1:6">
      <c r="A24" s="44">
        <v>2022</v>
      </c>
      <c r="B24" s="59"/>
      <c r="C24" s="45">
        <v>0.32918630866980902</v>
      </c>
      <c r="D24" s="45">
        <v>0.44613650338184102</v>
      </c>
      <c r="E24" s="45">
        <v>0.62772937105006998</v>
      </c>
      <c r="F24" s="45">
        <v>0.58749743799958998</v>
      </c>
    </row>
    <row r="25" spans="1:6">
      <c r="A25" s="12">
        <v>2023</v>
      </c>
      <c r="B25" s="54" t="s">
        <v>72</v>
      </c>
      <c r="C25" s="13">
        <v>0.32624366435141733</v>
      </c>
      <c r="D25" s="13">
        <v>0.43730054439647081</v>
      </c>
      <c r="E25" s="13">
        <v>0.61019319737871969</v>
      </c>
      <c r="F25" s="13">
        <v>0.57058381828421245</v>
      </c>
    </row>
    <row r="26" spans="1:6">
      <c r="A26" s="12">
        <v>2024</v>
      </c>
      <c r="B26" s="54"/>
      <c r="C26" s="13">
        <v>0.40877004952324636</v>
      </c>
      <c r="D26" s="13">
        <v>0.52219306674550969</v>
      </c>
      <c r="E26" s="13">
        <v>0.66909632907494154</v>
      </c>
      <c r="F26" s="13">
        <v>0.61687855717347917</v>
      </c>
    </row>
    <row r="27" spans="1:6" ht="15.75" thickBot="1">
      <c r="A27" s="12">
        <v>2025</v>
      </c>
      <c r="B27" s="55"/>
      <c r="C27" s="13">
        <v>0.4101761705117935</v>
      </c>
      <c r="D27" s="13">
        <v>0.52503746361520787</v>
      </c>
      <c r="E27" s="13">
        <v>0.67129937337038148</v>
      </c>
      <c r="F27" s="13">
        <v>0.61877228180057564</v>
      </c>
    </row>
    <row r="28" spans="1:6">
      <c r="A28" s="21"/>
      <c r="B28" s="39"/>
      <c r="C28" s="21"/>
      <c r="D28" s="21"/>
      <c r="E28" s="21"/>
      <c r="F28" s="21"/>
    </row>
    <row r="29" spans="1:6">
      <c r="A29" t="s">
        <v>16</v>
      </c>
    </row>
  </sheetData>
  <mergeCells count="6">
    <mergeCell ref="B25:B27"/>
    <mergeCell ref="A1:F1"/>
    <mergeCell ref="A2:F2"/>
    <mergeCell ref="B4:B9"/>
    <mergeCell ref="B10:B19"/>
    <mergeCell ref="B20:B2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F77B8F3655714B95BD8C532B0CB1CD" ma:contentTypeVersion="15" ma:contentTypeDescription="Create a new document." ma:contentTypeScope="" ma:versionID="604234a8aeb422a3968f31803948a693">
  <xsd:schema xmlns:xsd="http://www.w3.org/2001/XMLSchema" xmlns:xs="http://www.w3.org/2001/XMLSchema" xmlns:p="http://schemas.microsoft.com/office/2006/metadata/properties" xmlns:ns2="1294e0ae-be8a-43b0-a08e-5e03a0558a66" xmlns:ns3="80a18989-43b1-4281-8276-ae67280bc393" targetNamespace="http://schemas.microsoft.com/office/2006/metadata/properties" ma:root="true" ma:fieldsID="587f8d7248e72ce930346f0c63ac127f" ns2:_="" ns3:_="">
    <xsd:import namespace="1294e0ae-be8a-43b0-a08e-5e03a0558a66"/>
    <xsd:import namespace="80a18989-43b1-4281-8276-ae67280bc3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94e0ae-be8a-43b0-a08e-5e03a0558a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df3a4d9-1859-45cd-94e4-b8c28cef084f"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a18989-43b1-4281-8276-ae67280bc39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0331040-22a9-4d70-8078-71c3f087e8d9}" ma:internalName="TaxCatchAll" ma:showField="CatchAllData" ma:web="80a18989-43b1-4281-8276-ae67280bc3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0a18989-43b1-4281-8276-ae67280bc393" xsi:nil="true"/>
    <lcf76f155ced4ddcb4097134ff3c332f xmlns="1294e0ae-be8a-43b0-a08e-5e03a0558a6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5C38B1-5015-4DC2-A623-17D2D5E5B9CB}"/>
</file>

<file path=customXml/itemProps2.xml><?xml version="1.0" encoding="utf-8"?>
<ds:datastoreItem xmlns:ds="http://schemas.openxmlformats.org/officeDocument/2006/customXml" ds:itemID="{09F464B6-BE3D-4FA7-9663-017E1EE2ADAA}"/>
</file>

<file path=customXml/itemProps3.xml><?xml version="1.0" encoding="utf-8"?>
<ds:datastoreItem xmlns:ds="http://schemas.openxmlformats.org/officeDocument/2006/customXml" ds:itemID="{3E1342D7-241C-40E6-9DD9-93CBA421575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Aldridge</dc:creator>
  <cp:keywords/>
  <dc:description/>
  <cp:lastModifiedBy>Jennefer Laidley</cp:lastModifiedBy>
  <cp:revision/>
  <dcterms:created xsi:type="dcterms:W3CDTF">2018-10-22T15:10:56Z</dcterms:created>
  <dcterms:modified xsi:type="dcterms:W3CDTF">2026-07-06T22:07:48Z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0x01010091F77B8F3655714B95BD8C532B0CB1CD</vt:lpwstr>
  </property>
  <property fmtid="{D5CDD505-2E9C-101B-9397-08002B2CF9AE}" pid="3" name="MediaServiceImageTags">
    <vt:lpwstr/>
  </property>
</Properties>
</file>