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gabri\OneDrive\Documents\Jennefer\Work\Paid Work\Maytree\Maytree - Welfare in Canada\10 - 2025 Report\F - Report Text\5 - Downloadable Spreadsheets\"/>
    </mc:Choice>
  </mc:AlternateContent>
  <xr:revisionPtr revIDLastSave="5" documentId="13_ncr:1_{F61EBA74-F912-4743-9B69-CA3029AE162D}" xr6:coauthVersionLast="47" xr6:coauthVersionMax="47" xr10:uidLastSave="{B44C488A-F58C-43AB-9208-AA00E4C8E3B5}"/>
  <bookViews>
    <workbookView xWindow="-120" yWindow="-120" windowWidth="20730" windowHeight="11160" tabRatio="874" xr2:uid="{00000000-000D-0000-FFFF-FFFF00000000}"/>
  </bookViews>
  <sheets>
    <sheet name="Notes" sheetId="4" r:id="rId1"/>
    <sheet name="1. Components of welfare income" sheetId="1" r:id="rId2"/>
    <sheet name="2. Incomes over time - Cnst $" sheetId="2" r:id="rId3"/>
    <sheet name="3. Incomes over time - Curr $" sheetId="5" r:id="rId4"/>
    <sheet name="4. Adequacy of welfare incomes" sheetId="3" r:id="rId5"/>
    <sheet name="5.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D17" i="1"/>
  <c r="E17" i="1"/>
  <c r="B17" i="1"/>
  <c r="B19" i="3"/>
  <c r="B20" i="3"/>
  <c r="C10" i="3"/>
  <c r="D10" i="3"/>
  <c r="D12" i="3" s="1"/>
  <c r="E10" i="3"/>
  <c r="B10" i="3"/>
  <c r="C10" i="1"/>
  <c r="D10" i="1"/>
  <c r="E10" i="1"/>
  <c r="B10" i="1"/>
  <c r="C11" i="3"/>
  <c r="D11" i="3"/>
  <c r="E11" i="3"/>
  <c r="B11" i="3"/>
  <c r="C19" i="3"/>
  <c r="D19" i="3"/>
  <c r="E19" i="3"/>
  <c r="C20" i="3"/>
  <c r="D20" i="3"/>
  <c r="E20" i="3"/>
  <c r="C15" i="3"/>
  <c r="D15" i="3"/>
  <c r="E15" i="3"/>
  <c r="C16" i="3"/>
  <c r="D16" i="3"/>
  <c r="E16" i="3"/>
  <c r="B16" i="3"/>
  <c r="B15" i="3"/>
  <c r="C12" i="3"/>
  <c r="E12" i="3"/>
  <c r="B12" i="3"/>
  <c r="C7" i="3"/>
  <c r="D7" i="3"/>
  <c r="E7" i="3"/>
  <c r="C8" i="3"/>
  <c r="D8" i="3"/>
  <c r="E8" i="3"/>
  <c r="B8" i="3"/>
  <c r="B7" i="3"/>
</calcChain>
</file>

<file path=xl/sharedStrings.xml><?xml version="1.0" encoding="utf-8"?>
<sst xmlns="http://schemas.openxmlformats.org/spreadsheetml/2006/main" count="119" uniqueCount="72">
  <si>
    <t>Table</t>
  </si>
  <si>
    <t>Description</t>
  </si>
  <si>
    <t>1. Components of welfare incomes</t>
  </si>
  <si>
    <t xml:space="preserve">The 2025 value and components of welfare incomes for four example households living in St. John's. A comparison of carbon tax-related rebate payment amounts received in 2025 versus 2024 is included. </t>
  </si>
  <si>
    <t>2. Welfare incomes over time, 2025 constant $</t>
  </si>
  <si>
    <t>Total annual welfare incomes between 1986 and 2025 for four example households living in St. John's. Values are in constant 2025 dollars, which takes into account the effect of inflation.</t>
  </si>
  <si>
    <t>3. Welfare incomes over time, current $</t>
  </si>
  <si>
    <t>Total annual welfare incomes between 1986 and 2025 for four example households living in St. John's. Values are in current dollars, which does not account for inflation.</t>
  </si>
  <si>
    <t>4. Adequacy of welfare incomes</t>
  </si>
  <si>
    <t>2025 welfare incomes for four example households living in St. John's compared to 2025 poverty and low income thresholds used by Statistics Canada. Note that we use after-tax LIM and LICO thresholds and that 2025 LIM thresholds are estimates based on increasing the 2024 thresholds to account for inflation.</t>
  </si>
  <si>
    <t>5. Adequacy of welfare incomes over time</t>
  </si>
  <si>
    <t>Welfare income as a percentage of the Official Poverty Line (Market Basket Measure) between 2002 and 2025 for four example households living in St. John's. Note that we compare current dollar total welfare incomes to current MBMs, taking MBM base year changes into account.</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</si>
  <si>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</si>
  <si>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</si>
  <si>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example household,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</si>
  <si>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example households are:
1. Single person considered employable
2. Single person with a disability
3. Single parent with one child age two
4. Couple with two children ages ten and 15</t>
  </si>
  <si>
    <t>Go to https://maytree.com/changing-systems/data-measuring/welfare-in-canada/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</si>
  <si>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</si>
  <si>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</si>
  <si>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</si>
  <si>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</si>
  <si>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</si>
  <si>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</si>
  <si>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</si>
  <si>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incomes</t>
  </si>
  <si>
    <t xml:space="preserve">The 2025 value and components of welfare incomes for four example households living in St. John's. </t>
  </si>
  <si>
    <t>Income component</t>
  </si>
  <si>
    <t>Unattached single considered employable</t>
  </si>
  <si>
    <t>Unattached single with a disability</t>
  </si>
  <si>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</si>
  <si>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</si>
  <si>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</si>
  <si>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</si>
  <si>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</si>
  <si>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</si>
  <si>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</si>
  <si>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</si>
  <si>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Total 2025 income</t>
  </si>
  <si>
    <t>Reduction in carbon tax-related rebate payments, 2024-2025</t>
  </si>
  <si>
    <t xml:space="preserve">The total amount of carbon tax-related rebate payments received by each example household in Newfoundland and Labrador in 2024 and 2025 and the difference between the two amounts, highlighting the impact of the 2025 elimination of the federal fuel charge and associated carbon tax rebate programs in Canada.		</t>
  </si>
  <si>
    <r>
      <t xml:space="preserve">Program: </t>
    </r>
    <r>
      <rPr>
        <sz val="11"/>
        <color theme="1"/>
        <rFont val="Calibri"/>
        <family val="2"/>
        <scheme val="minor"/>
      </rPr>
      <t>Canada Carbon Rebate</t>
    </r>
  </si>
  <si>
    <t>Difference 2025-2024</t>
  </si>
  <si>
    <t>Welfare incomes over time (2025 constant dollars)</t>
  </si>
  <si>
    <t>Year</t>
  </si>
  <si>
    <t>-</t>
  </si>
  <si>
    <t>Welfare incomes over time (Current dollars)</t>
  </si>
  <si>
    <t>Adequacy of welfare incomes</t>
  </si>
  <si>
    <t>Adequacy indicator</t>
  </si>
  <si>
    <t>Unattached single considered  employable</t>
  </si>
  <si>
    <t>Total welfare income</t>
  </si>
  <si>
    <r>
      <t>MBM</t>
    </r>
    <r>
      <rPr>
        <sz val="11"/>
        <color rgb="FF000000"/>
        <rFont val="Calibri"/>
        <family val="2"/>
        <scheme val="minor"/>
      </rPr>
      <t xml:space="preserve"> (Official poverty line)</t>
    </r>
  </si>
  <si>
    <t>MBM threshold (St. John’s)</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</si>
  <si>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</si>
  <si>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</si>
  <si>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</si>
  <si>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(St. John’s)</t>
  </si>
  <si>
    <t>Welfare income minus MBM-DIP threshold</t>
  </si>
  <si>
    <t>Welfare income as % of MBM-DIP</t>
  </si>
  <si>
    <t>LIM</t>
  </si>
  <si>
    <t>LIM threshold (Canada-wide)</t>
  </si>
  <si>
    <t>Welfare income minus LIM threshold</t>
  </si>
  <si>
    <t>Welfare income as % of LIM</t>
  </si>
  <si>
    <t>LICO</t>
  </si>
  <si>
    <t>LICO threshold (St. John’s)</t>
  </si>
  <si>
    <t>Welfare income minus LICO threshold</t>
  </si>
  <si>
    <t>Welfare income as % of LICO</t>
  </si>
  <si>
    <t>Adequacy of welfare incomes over time</t>
  </si>
  <si>
    <t>MBM base</t>
  </si>
  <si>
    <t xml:space="preserve">2000 base </t>
  </si>
  <si>
    <t xml:space="preserve">2008 base </t>
  </si>
  <si>
    <t xml:space="preserve">2018 base </t>
  </si>
  <si>
    <t xml:space="preserve">2023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</si>
</sst>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Red]\-&quot;$&quot;#,##0.00"/>
    <numFmt numFmtId="165" formatCode="&quot;$&quot;#,##0"/>
    <numFmt numFmtId="166" formatCode="[$$-1009]#,##0"/>
    <numFmt numFmtId="167" formatCode="&quot;$&quot;#,##0.00"/>
  </numFmts>
  <fonts count="13">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7">
    <border>
      <left/>
      <right/>
      <top/>
      <bottom/>
      <diagonal/>
    </border>
    <border>
      <left/>
      <right/>
      <top style="thin">
        <color indexed="64"/>
      </top>
      <bottom style="medium">
        <color indexed="64"/>
      </bottom>
      <diagonal/>
    </border>
    <border>
      <left/>
      <right/>
      <top style="medium">
        <color indexed="64"/>
      </top>
      <bottom/>
      <diagonal/>
    </border>
    <border>
      <left/>
      <right/>
      <top style="medium">
        <color auto="1"/>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9" fontId="8" fillId="0" borderId="0" applyFont="0" applyFill="0" applyBorder="0" applyAlignment="0" applyProtection="0"/>
  </cellStyleXfs>
  <cellXfs count="58">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xf>
    <xf numFmtId="0" fontId="4" fillId="0" borderId="0" xfId="0" applyFont="1" applyAlignment="1">
      <alignment horizontal="left" vertical="center" wrapText="1"/>
    </xf>
    <xf numFmtId="165" fontId="0" fillId="0" borderId="0" xfId="0" applyNumberFormat="1"/>
    <xf numFmtId="0" fontId="0" fillId="0" borderId="0" xfId="0" applyAlignment="1">
      <alignment horizontal="left" vertical="top" wrapText="1"/>
    </xf>
    <xf numFmtId="0" fontId="0" fillId="0" borderId="0" xfId="0" applyAlignment="1">
      <alignment horizontal="right" wrapText="1"/>
    </xf>
    <xf numFmtId="0" fontId="0" fillId="0" borderId="0" xfId="0" applyAlignment="1">
      <alignment horizontal="right" vertical="top" wrapText="1"/>
    </xf>
    <xf numFmtId="165" fontId="5" fillId="0" borderId="1" xfId="0" applyNumberFormat="1" applyFont="1" applyBorder="1" applyAlignment="1">
      <alignment horizontal="right" vertical="center" wrapText="1"/>
    </xf>
    <xf numFmtId="0" fontId="0" fillId="0" borderId="0" xfId="0" applyAlignment="1">
      <alignment horizontal="left" vertical="center" wrapText="1"/>
    </xf>
    <xf numFmtId="0" fontId="2" fillId="0" borderId="1" xfId="0" applyFont="1" applyBorder="1" applyAlignment="1">
      <alignment horizontal="left" vertical="center" wrapText="1"/>
    </xf>
    <xf numFmtId="165" fontId="0" fillId="0" borderId="0" xfId="0" applyNumberFormat="1" applyAlignment="1">
      <alignment horizontal="right" vertical="center" wrapText="1"/>
    </xf>
    <xf numFmtId="165" fontId="6" fillId="0" borderId="0" xfId="0" applyNumberFormat="1" applyFont="1" applyAlignment="1">
      <alignment horizontal="right" vertical="center" wrapText="1"/>
    </xf>
    <xf numFmtId="9" fontId="0" fillId="0" borderId="0" xfId="1" applyFont="1" applyBorder="1"/>
    <xf numFmtId="0" fontId="0" fillId="0" borderId="2" xfId="0" applyBorder="1"/>
    <xf numFmtId="166" fontId="4" fillId="0" borderId="0" xfId="0" applyNumberFormat="1" applyFont="1" applyAlignment="1">
      <alignment horizontal="right" vertical="center" wrapText="1"/>
    </xf>
    <xf numFmtId="0" fontId="0" fillId="0" borderId="2" xfId="0" applyBorder="1" applyAlignment="1">
      <alignment horizontal="right"/>
    </xf>
    <xf numFmtId="165" fontId="0" fillId="0" borderId="0" xfId="0" applyNumberFormat="1" applyAlignment="1">
      <alignment horizontal="right"/>
    </xf>
    <xf numFmtId="166" fontId="0" fillId="0" borderId="0" xfId="0" applyNumberFormat="1"/>
    <xf numFmtId="9" fontId="0" fillId="0" borderId="0" xfId="1" applyFont="1" applyFill="1" applyBorder="1"/>
    <xf numFmtId="0" fontId="2" fillId="0" borderId="3" xfId="0" applyFont="1" applyBorder="1" applyAlignment="1">
      <alignment horizontal="left" vertical="top" wrapText="1"/>
    </xf>
    <xf numFmtId="0" fontId="2" fillId="0" borderId="3" xfId="0" applyFont="1" applyBorder="1" applyAlignment="1">
      <alignment horizontal="right" vertical="top" wrapText="1"/>
    </xf>
    <xf numFmtId="0" fontId="7" fillId="0" borderId="0" xfId="0" applyFont="1" applyAlignment="1">
      <alignment horizontal="left" vertical="center" wrapText="1"/>
    </xf>
    <xf numFmtId="165" fontId="3" fillId="0" borderId="0" xfId="0" applyNumberFormat="1" applyFont="1" applyAlignment="1">
      <alignment horizontal="right" vertical="center" wrapText="1"/>
    </xf>
    <xf numFmtId="0" fontId="4" fillId="0" borderId="3" xfId="0" applyFont="1" applyBorder="1" applyAlignment="1">
      <alignment horizontal="left" vertical="center" wrapText="1"/>
    </xf>
    <xf numFmtId="165" fontId="0" fillId="0" borderId="3" xfId="0" applyNumberFormat="1" applyBorder="1" applyAlignment="1">
      <alignment horizontal="right" vertical="center" wrapText="1"/>
    </xf>
    <xf numFmtId="0" fontId="4" fillId="0" borderId="4" xfId="0" applyFont="1" applyBorder="1" applyAlignment="1">
      <alignment horizontal="left" vertical="center" wrapText="1"/>
    </xf>
    <xf numFmtId="9" fontId="0" fillId="0" borderId="4" xfId="1" applyFont="1" applyBorder="1" applyAlignment="1">
      <alignment horizontal="right" vertical="center" wrapText="1"/>
    </xf>
    <xf numFmtId="9" fontId="0" fillId="0" borderId="4" xfId="1" applyFont="1" applyFill="1" applyBorder="1" applyAlignment="1">
      <alignment horizontal="right" vertical="center" wrapText="1"/>
    </xf>
    <xf numFmtId="0" fontId="1" fillId="2" borderId="0" xfId="0" applyFont="1" applyFill="1"/>
    <xf numFmtId="0" fontId="2" fillId="0" borderId="3" xfId="0" applyFont="1" applyBorder="1" applyAlignment="1">
      <alignment horizontal="right" vertical="top"/>
    </xf>
    <xf numFmtId="0" fontId="9" fillId="3" borderId="0" xfId="0" applyFont="1" applyFill="1" applyAlignment="1">
      <alignment wrapText="1"/>
    </xf>
    <xf numFmtId="0" fontId="12" fillId="0" borderId="0" xfId="0" applyFont="1" applyAlignment="1">
      <alignment horizontal="left" vertical="center" wrapText="1"/>
    </xf>
    <xf numFmtId="165" fontId="0" fillId="0" borderId="0" xfId="0" quotePrefix="1" applyNumberFormat="1" applyAlignment="1">
      <alignment horizontal="right" vertical="center"/>
    </xf>
    <xf numFmtId="0" fontId="0" fillId="0" borderId="5" xfId="0" applyBorder="1" applyAlignment="1">
      <alignment horizontal="left" vertical="center" wrapText="1"/>
    </xf>
    <xf numFmtId="0" fontId="2" fillId="0" borderId="4" xfId="0" applyFont="1" applyBorder="1" applyAlignment="1">
      <alignment horizontal="left" vertical="top" wrapText="1"/>
    </xf>
    <xf numFmtId="9" fontId="0" fillId="0" borderId="2" xfId="1" applyFont="1" applyBorder="1"/>
    <xf numFmtId="0" fontId="0" fillId="0" borderId="5" xfId="0" applyBorder="1"/>
    <xf numFmtId="9" fontId="0" fillId="0" borderId="5" xfId="1" applyFont="1" applyBorder="1"/>
    <xf numFmtId="0" fontId="0" fillId="0" borderId="6" xfId="0" applyBorder="1"/>
    <xf numFmtId="9" fontId="0" fillId="0" borderId="6" xfId="1" applyFont="1" applyBorder="1"/>
    <xf numFmtId="9" fontId="0" fillId="0" borderId="5" xfId="1" applyFont="1" applyFill="1" applyBorder="1"/>
    <xf numFmtId="164" fontId="11" fillId="0" borderId="0" xfId="0" applyNumberFormat="1" applyFont="1" applyAlignment="1">
      <alignment horizontal="right"/>
    </xf>
    <xf numFmtId="164" fontId="11" fillId="0" borderId="0" xfId="0" applyNumberFormat="1" applyFont="1" applyAlignment="1">
      <alignment horizontal="right" vertical="center"/>
    </xf>
    <xf numFmtId="167" fontId="2" fillId="0" borderId="1" xfId="0" applyNumberFormat="1" applyFont="1" applyBorder="1" applyAlignment="1">
      <alignment vertical="top"/>
    </xf>
    <xf numFmtId="0" fontId="2" fillId="0" borderId="3" xfId="0" applyFont="1" applyBorder="1" applyAlignment="1">
      <alignment horizontal="left" vertical="center" wrapText="1"/>
    </xf>
    <xf numFmtId="0" fontId="0" fillId="0" borderId="0" xfId="0" applyAlignment="1">
      <alignment horizontal="left" vertical="top" wrapText="1"/>
    </xf>
    <xf numFmtId="0" fontId="1" fillId="2" borderId="0" xfId="0" applyFont="1" applyFill="1" applyAlignment="1">
      <alignment horizontal="left"/>
    </xf>
    <xf numFmtId="0" fontId="0" fillId="0" borderId="0" xfId="0" applyAlignment="1">
      <alignment horizontal="left" vertical="top"/>
    </xf>
    <xf numFmtId="0" fontId="1" fillId="2" borderId="0" xfId="0" applyFont="1" applyFill="1" applyAlignment="1">
      <alignment horizontal="left" vertical="center" wrapText="1"/>
    </xf>
    <xf numFmtId="0" fontId="0" fillId="0" borderId="6" xfId="0" applyBorder="1" applyAlignment="1">
      <alignment horizontal="right" vertical="top" wrapText="1"/>
    </xf>
    <xf numFmtId="0" fontId="0" fillId="0" borderId="0" xfId="0" applyAlignment="1">
      <alignment horizontal="right" vertical="top" wrapText="1"/>
    </xf>
    <xf numFmtId="0" fontId="0" fillId="0" borderId="5" xfId="0" applyBorder="1" applyAlignment="1">
      <alignment horizontal="right" vertical="top" wrapText="1"/>
    </xf>
    <xf numFmtId="0" fontId="0" fillId="0" borderId="4" xfId="0" applyBorder="1" applyAlignment="1">
      <alignment horizontal="right" vertical="top" wrapText="1"/>
    </xf>
    <xf numFmtId="0" fontId="0" fillId="0" borderId="2" xfId="0" applyBorder="1" applyAlignment="1">
      <alignment horizontal="right" vertical="top" wrapText="1"/>
    </xf>
    <xf numFmtId="0" fontId="0" fillId="0" borderId="0" xfId="0" applyAlignment="1"/>
    <xf numFmtId="0" fontId="11" fillId="0" borderId="0" xfId="0" applyFont="1" applyAlignment="1"/>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workbookViewId="0"/>
  </sheetViews>
  <sheetFormatPr defaultColWidth="8.85546875" defaultRowHeight="15"/>
  <cols>
    <col min="1" max="1" width="42.7109375" bestFit="1" customWidth="1"/>
    <col min="2" max="2" width="120.42578125" customWidth="1"/>
  </cols>
  <sheetData>
    <row r="1" spans="1:6">
      <c r="A1" s="30" t="s">
        <v>0</v>
      </c>
      <c r="B1" s="30" t="s">
        <v>1</v>
      </c>
    </row>
    <row r="2" spans="1:6" ht="30" customHeight="1">
      <c r="A2" s="1" t="s">
        <v>2</v>
      </c>
      <c r="B2" s="2" t="s">
        <v>3</v>
      </c>
    </row>
    <row r="3" spans="1:6" ht="30" customHeight="1">
      <c r="A3" s="1" t="s">
        <v>4</v>
      </c>
      <c r="B3" s="2" t="s">
        <v>5</v>
      </c>
    </row>
    <row r="4" spans="1:6" ht="30" customHeight="1">
      <c r="A4" s="1" t="s">
        <v>6</v>
      </c>
      <c r="B4" s="2" t="s">
        <v>7</v>
      </c>
    </row>
    <row r="5" spans="1:6" ht="48" customHeight="1">
      <c r="A5" s="1" t="s">
        <v>8</v>
      </c>
      <c r="B5" s="2" t="s">
        <v>9</v>
      </c>
    </row>
    <row r="6" spans="1:6" ht="45" customHeight="1">
      <c r="A6" s="1" t="s">
        <v>10</v>
      </c>
      <c r="B6" s="6" t="s">
        <v>11</v>
      </c>
      <c r="C6" s="6"/>
      <c r="D6" s="6"/>
      <c r="E6" s="6"/>
      <c r="F6" s="6"/>
    </row>
    <row r="7" spans="1:6">
      <c r="A7" s="48" t="s">
        <v>12</v>
      </c>
      <c r="B7" s="48"/>
    </row>
    <row r="8" spans="1:6" ht="48" customHeight="1">
      <c r="A8" s="47" t="s">
        <v>13</v>
      </c>
      <c r="B8" s="47"/>
    </row>
    <row r="9" spans="1:6" ht="150.75" customHeight="1">
      <c r="A9" s="47" t="s">
        <v>14</v>
      </c>
      <c r="B9" s="47"/>
    </row>
    <row r="10" spans="1:6" ht="79.5" customHeight="1">
      <c r="A10" s="47" t="s">
        <v>15</v>
      </c>
      <c r="B10" s="47"/>
    </row>
    <row r="11" spans="1:6">
      <c r="A11" s="56" t="s">
        <v>16</v>
      </c>
      <c r="B11" s="56"/>
    </row>
    <row r="12" spans="1:6">
      <c r="A12" s="32" t="s">
        <v>17</v>
      </c>
      <c r="B12" s="32" t="s">
        <v>18</v>
      </c>
    </row>
    <row r="13" spans="1:6">
      <c r="A13" s="57" t="s">
        <v>19</v>
      </c>
      <c r="B13" s="57"/>
    </row>
    <row r="14" spans="1:6">
      <c r="A14" s="57" t="s">
        <v>20</v>
      </c>
      <c r="B14" s="57"/>
    </row>
    <row r="15" spans="1:6">
      <c r="A15" s="57" t="s">
        <v>21</v>
      </c>
      <c r="B15" s="57"/>
    </row>
    <row r="16" spans="1:6">
      <c r="A16" s="57" t="s">
        <v>22</v>
      </c>
      <c r="B16" s="57"/>
    </row>
    <row r="17" spans="1:2">
      <c r="A17" s="57" t="s">
        <v>23</v>
      </c>
      <c r="B17" s="57"/>
    </row>
  </sheetData>
  <mergeCells count="10">
    <mergeCell ref="A9:B9"/>
    <mergeCell ref="A10:B10"/>
    <mergeCell ref="A8:B8"/>
    <mergeCell ref="A11:B11"/>
    <mergeCell ref="A7:B7"/>
    <mergeCell ref="A13:B13"/>
    <mergeCell ref="A14:B14"/>
    <mergeCell ref="A15:B15"/>
    <mergeCell ref="A16:B16"/>
    <mergeCell ref="A17:B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workbookViewId="0">
      <selection sqref="A1:E1"/>
    </sheetView>
  </sheetViews>
  <sheetFormatPr defaultColWidth="8.85546875" defaultRowHeight="15"/>
  <cols>
    <col min="1" max="1" width="38.42578125" customWidth="1"/>
    <col min="2" max="5" width="17.7109375" customWidth="1"/>
    <col min="7" max="9" width="9" bestFit="1" customWidth="1"/>
    <col min="10" max="10" width="9.140625" bestFit="1" customWidth="1"/>
  </cols>
  <sheetData>
    <row r="1" spans="1:10">
      <c r="A1" s="48" t="s">
        <v>24</v>
      </c>
      <c r="B1" s="48"/>
      <c r="C1" s="48"/>
      <c r="D1" s="48"/>
      <c r="E1" s="48"/>
    </row>
    <row r="2" spans="1:10" ht="29.25" customHeight="1" thickBot="1">
      <c r="A2" s="49" t="s">
        <v>25</v>
      </c>
      <c r="B2" s="49"/>
      <c r="C2" s="49"/>
      <c r="D2" s="49"/>
      <c r="E2" s="49"/>
    </row>
    <row r="3" spans="1:10" ht="45.75" thickBot="1">
      <c r="A3" s="21" t="s">
        <v>26</v>
      </c>
      <c r="B3" s="22" t="s">
        <v>27</v>
      </c>
      <c r="C3" s="22" t="s">
        <v>28</v>
      </c>
      <c r="D3" s="22" t="s">
        <v>29</v>
      </c>
      <c r="E3" s="22" t="s">
        <v>30</v>
      </c>
    </row>
    <row r="4" spans="1:10">
      <c r="A4" s="10" t="s">
        <v>31</v>
      </c>
      <c r="B4" s="16">
        <v>12064</v>
      </c>
      <c r="C4" s="16">
        <v>8520</v>
      </c>
      <c r="D4" s="16">
        <v>15864</v>
      </c>
      <c r="E4" s="16">
        <v>18140</v>
      </c>
    </row>
    <row r="5" spans="1:10">
      <c r="A5" s="10" t="s">
        <v>32</v>
      </c>
      <c r="B5" s="16">
        <v>0</v>
      </c>
      <c r="C5" s="16">
        <v>10800</v>
      </c>
      <c r="D5" s="16">
        <v>0</v>
      </c>
      <c r="E5" s="16">
        <v>200</v>
      </c>
      <c r="G5" s="43"/>
      <c r="H5" s="43"/>
      <c r="I5" s="43"/>
      <c r="J5" s="43"/>
    </row>
    <row r="6" spans="1:10">
      <c r="A6" s="10" t="s">
        <v>33</v>
      </c>
      <c r="B6" s="16">
        <v>0</v>
      </c>
      <c r="C6" s="16">
        <v>0</v>
      </c>
      <c r="D6" s="16">
        <v>7892</v>
      </c>
      <c r="E6" s="16">
        <v>13318</v>
      </c>
      <c r="G6" s="43"/>
      <c r="H6" s="43"/>
      <c r="I6" s="44"/>
      <c r="J6" s="44"/>
    </row>
    <row r="7" spans="1:10">
      <c r="A7" s="10" t="s">
        <v>34</v>
      </c>
      <c r="B7" s="16">
        <v>0</v>
      </c>
      <c r="C7" s="16">
        <v>0</v>
      </c>
      <c r="D7" s="16">
        <v>1846.92</v>
      </c>
      <c r="E7" s="16">
        <v>3804.9</v>
      </c>
    </row>
    <row r="8" spans="1:10">
      <c r="A8" s="10" t="s">
        <v>35</v>
      </c>
      <c r="B8" s="16">
        <v>643.83000000000004</v>
      </c>
      <c r="C8" s="16">
        <v>805.14</v>
      </c>
      <c r="D8" s="16">
        <v>1317.5</v>
      </c>
      <c r="E8" s="16">
        <v>1648</v>
      </c>
    </row>
    <row r="9" spans="1:10">
      <c r="A9" s="10" t="s">
        <v>36</v>
      </c>
      <c r="B9" s="16">
        <v>254</v>
      </c>
      <c r="C9" s="16">
        <v>714.82</v>
      </c>
      <c r="D9" s="16">
        <v>2330.96</v>
      </c>
      <c r="E9" s="16">
        <v>886.82</v>
      </c>
    </row>
    <row r="10" spans="1:10">
      <c r="A10" s="11" t="s">
        <v>37</v>
      </c>
      <c r="B10" s="9">
        <f>SUM(B4:B9)</f>
        <v>12961.83</v>
      </c>
      <c r="C10" s="9">
        <f t="shared" ref="C10:E10" si="0">SUM(C4:C9)</f>
        <v>20839.96</v>
      </c>
      <c r="D10" s="9">
        <f t="shared" si="0"/>
        <v>29251.379999999997</v>
      </c>
      <c r="E10" s="9">
        <f t="shared" si="0"/>
        <v>37997.72</v>
      </c>
    </row>
    <row r="12" spans="1:10">
      <c r="A12" s="50" t="s">
        <v>38</v>
      </c>
      <c r="B12" s="50"/>
      <c r="C12" s="50"/>
      <c r="D12" s="50"/>
      <c r="E12" s="50"/>
    </row>
    <row r="13" spans="1:10" s="2" customFormat="1" ht="48" customHeight="1" thickBot="1">
      <c r="A13" s="47" t="s">
        <v>39</v>
      </c>
      <c r="B13" s="47"/>
      <c r="C13" s="47"/>
      <c r="D13" s="47"/>
      <c r="E13" s="47"/>
    </row>
    <row r="14" spans="1:10" s="8" customFormat="1" ht="45.75">
      <c r="A14" s="46" t="s">
        <v>40</v>
      </c>
      <c r="B14" s="22" t="s">
        <v>27</v>
      </c>
      <c r="C14" s="22" t="s">
        <v>28</v>
      </c>
      <c r="D14" s="22" t="s">
        <v>29</v>
      </c>
      <c r="E14" s="22" t="s">
        <v>30</v>
      </c>
    </row>
    <row r="15" spans="1:10">
      <c r="A15" s="10">
        <v>2024</v>
      </c>
      <c r="B15" s="43">
        <v>611</v>
      </c>
      <c r="C15" s="43">
        <v>611</v>
      </c>
      <c r="D15" s="43">
        <v>916.5</v>
      </c>
      <c r="E15" s="43">
        <v>1222</v>
      </c>
    </row>
    <row r="16" spans="1:10">
      <c r="A16" s="35">
        <v>2025</v>
      </c>
      <c r="B16" s="43">
        <v>298</v>
      </c>
      <c r="C16" s="43">
        <v>298</v>
      </c>
      <c r="D16" s="44">
        <v>447</v>
      </c>
      <c r="E16" s="44">
        <v>596</v>
      </c>
    </row>
    <row r="17" spans="1:5" ht="18" customHeight="1" thickBot="1">
      <c r="A17" s="36" t="s">
        <v>41</v>
      </c>
      <c r="B17" s="45">
        <f>B16-B15</f>
        <v>-313</v>
      </c>
      <c r="C17" s="45">
        <f t="shared" ref="C17:E17" si="1">C16-C15</f>
        <v>-313</v>
      </c>
      <c r="D17" s="45">
        <f t="shared" si="1"/>
        <v>-469.5</v>
      </c>
      <c r="E17" s="45">
        <f t="shared" si="1"/>
        <v>-626</v>
      </c>
    </row>
    <row r="19" spans="1:5">
      <c r="A19" s="56" t="s">
        <v>16</v>
      </c>
      <c r="B19" s="56"/>
      <c r="C19" s="56"/>
      <c r="D19" s="56"/>
      <c r="E19" s="56"/>
    </row>
  </sheetData>
  <mergeCells count="5">
    <mergeCell ref="A13:E13"/>
    <mergeCell ref="A19:E19"/>
    <mergeCell ref="A1:E1"/>
    <mergeCell ref="A2:E2"/>
    <mergeCell ref="A12:E12"/>
  </mergeCells>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5"/>
  <sheetViews>
    <sheetView workbookViewId="0">
      <pane ySplit="3" topLeftCell="A4" activePane="bottomLeft" state="frozen"/>
      <selection pane="bottomLeft" sqref="A1:E1"/>
    </sheetView>
  </sheetViews>
  <sheetFormatPr defaultColWidth="8.85546875" defaultRowHeight="15"/>
  <cols>
    <col min="1" max="1" width="8.7109375" customWidth="1"/>
    <col min="2" max="5" width="18.7109375" style="3" customWidth="1"/>
  </cols>
  <sheetData>
    <row r="1" spans="1:11">
      <c r="A1" s="48" t="s">
        <v>42</v>
      </c>
      <c r="B1" s="48"/>
      <c r="C1" s="48"/>
      <c r="D1" s="48"/>
      <c r="E1" s="48"/>
    </row>
    <row r="2" spans="1:11" ht="33" customHeight="1" thickBot="1">
      <c r="A2" s="47" t="s">
        <v>5</v>
      </c>
      <c r="B2" s="47"/>
      <c r="C2" s="47"/>
      <c r="D2" s="47"/>
      <c r="E2" s="47"/>
    </row>
    <row r="3" spans="1:11" s="2" customFormat="1" ht="45.75" thickBot="1">
      <c r="A3" s="22" t="s">
        <v>43</v>
      </c>
      <c r="B3" s="22" t="s">
        <v>27</v>
      </c>
      <c r="C3" s="22" t="s">
        <v>28</v>
      </c>
      <c r="D3" s="22" t="s">
        <v>29</v>
      </c>
      <c r="E3" s="22" t="s">
        <v>30</v>
      </c>
    </row>
    <row r="4" spans="1:11">
      <c r="A4">
        <v>1986</v>
      </c>
      <c r="B4" s="5">
        <v>8482.832317073171</v>
      </c>
      <c r="C4" s="34" t="s">
        <v>44</v>
      </c>
      <c r="D4" s="5">
        <v>23926.643292682926</v>
      </c>
      <c r="E4" s="5">
        <v>29921.445121951219</v>
      </c>
      <c r="G4" s="5"/>
      <c r="H4" s="5"/>
      <c r="I4" s="5"/>
      <c r="J4" s="5"/>
      <c r="K4" s="5"/>
    </row>
    <row r="5" spans="1:11">
      <c r="A5">
        <v>1987</v>
      </c>
      <c r="B5" s="34" t="s">
        <v>44</v>
      </c>
      <c r="C5" s="34" t="s">
        <v>44</v>
      </c>
      <c r="D5" s="34" t="s">
        <v>44</v>
      </c>
      <c r="E5" s="34" t="s">
        <v>44</v>
      </c>
      <c r="G5" s="5"/>
      <c r="H5" s="5"/>
      <c r="I5" s="5"/>
      <c r="J5" s="5"/>
      <c r="K5" s="5"/>
    </row>
    <row r="6" spans="1:11">
      <c r="A6">
        <v>1988</v>
      </c>
      <c r="B6" s="34" t="s">
        <v>44</v>
      </c>
      <c r="C6" s="34" t="s">
        <v>44</v>
      </c>
      <c r="D6" s="34" t="s">
        <v>44</v>
      </c>
      <c r="E6" s="34" t="s">
        <v>44</v>
      </c>
      <c r="G6" s="5"/>
      <c r="H6" s="5"/>
      <c r="I6" s="5"/>
      <c r="J6" s="5"/>
      <c r="K6" s="5"/>
    </row>
    <row r="7" spans="1:11">
      <c r="A7">
        <v>1989</v>
      </c>
      <c r="B7" s="5">
        <v>8332.9304812834234</v>
      </c>
      <c r="C7" s="5">
        <v>16630.73796791444</v>
      </c>
      <c r="D7" s="5">
        <v>23440.208556149733</v>
      </c>
      <c r="E7" s="5">
        <v>28739.390374331553</v>
      </c>
      <c r="G7" s="5"/>
      <c r="H7" s="5"/>
      <c r="I7" s="5"/>
      <c r="J7" s="5"/>
      <c r="K7" s="5"/>
    </row>
    <row r="8" spans="1:11">
      <c r="A8">
        <v>1990</v>
      </c>
      <c r="B8" s="5">
        <v>8443.5242346938776</v>
      </c>
      <c r="C8" s="5">
        <v>16635.093622448978</v>
      </c>
      <c r="D8" s="5">
        <v>23802.863443877548</v>
      </c>
      <c r="E8" s="5">
        <v>29042.874999999996</v>
      </c>
      <c r="G8" s="5"/>
      <c r="H8" s="5"/>
      <c r="I8" s="5"/>
      <c r="J8" s="5"/>
      <c r="K8" s="5"/>
    </row>
    <row r="9" spans="1:11">
      <c r="A9">
        <v>1991</v>
      </c>
      <c r="B9" s="5">
        <v>8564.9734299516913</v>
      </c>
      <c r="C9" s="5">
        <v>16416.033816425119</v>
      </c>
      <c r="D9" s="5">
        <v>24485.234299516906</v>
      </c>
      <c r="E9" s="5">
        <v>28875.799516908213</v>
      </c>
      <c r="G9" s="5"/>
      <c r="H9" s="5"/>
      <c r="I9" s="5"/>
      <c r="J9" s="5"/>
      <c r="K9" s="5"/>
    </row>
    <row r="10" spans="1:11">
      <c r="A10">
        <v>1992</v>
      </c>
      <c r="B10" s="5">
        <v>8782.7452380952382</v>
      </c>
      <c r="C10" s="5">
        <v>16611.566666666666</v>
      </c>
      <c r="D10" s="5">
        <v>25206.65476190476</v>
      </c>
      <c r="E10" s="5">
        <v>28799.507142857143</v>
      </c>
      <c r="G10" s="5"/>
      <c r="H10" s="5"/>
      <c r="I10" s="5"/>
      <c r="J10" s="5"/>
      <c r="K10" s="5"/>
    </row>
    <row r="11" spans="1:11">
      <c r="A11">
        <v>1993</v>
      </c>
      <c r="B11" s="5">
        <v>8674.2102803738326</v>
      </c>
      <c r="C11" s="5">
        <v>16383.553738317758</v>
      </c>
      <c r="D11" s="5">
        <v>24910.060747663552</v>
      </c>
      <c r="E11" s="5">
        <v>28437.675233644859</v>
      </c>
      <c r="G11" s="5"/>
      <c r="H11" s="5"/>
      <c r="I11" s="5"/>
      <c r="J11" s="5"/>
      <c r="K11" s="5"/>
    </row>
    <row r="12" spans="1:11">
      <c r="A12">
        <v>1994</v>
      </c>
      <c r="B12" s="5">
        <v>8669.8366394399054</v>
      </c>
      <c r="C12" s="5">
        <v>16373.460700116682</v>
      </c>
      <c r="D12" s="5">
        <v>24893.773792298714</v>
      </c>
      <c r="E12" s="5">
        <v>28421.736289381559</v>
      </c>
      <c r="G12" s="5"/>
      <c r="H12" s="5"/>
      <c r="I12" s="5"/>
      <c r="J12" s="5"/>
      <c r="K12" s="5"/>
    </row>
    <row r="13" spans="1:11">
      <c r="A13">
        <v>1995</v>
      </c>
      <c r="B13" s="5">
        <v>8481.7922374429236</v>
      </c>
      <c r="C13" s="5">
        <v>16018.872146118722</v>
      </c>
      <c r="D13" s="5">
        <v>24346.961187214612</v>
      </c>
      <c r="E13" s="5">
        <v>27805.283105022834</v>
      </c>
      <c r="G13" s="5"/>
      <c r="H13" s="5"/>
      <c r="I13" s="5"/>
      <c r="J13" s="5"/>
      <c r="K13" s="5"/>
    </row>
    <row r="14" spans="1:11">
      <c r="A14">
        <v>1996</v>
      </c>
      <c r="B14" s="5">
        <v>4988.7986501687283</v>
      </c>
      <c r="C14" s="5">
        <v>16347.96625421822</v>
      </c>
      <c r="D14" s="5">
        <v>24554.272215973</v>
      </c>
      <c r="E14" s="5">
        <v>27962.022497187849</v>
      </c>
      <c r="G14" s="5"/>
      <c r="H14" s="5"/>
      <c r="I14" s="5"/>
      <c r="J14" s="5"/>
      <c r="K14" s="5"/>
    </row>
    <row r="15" spans="1:11">
      <c r="A15">
        <v>1997</v>
      </c>
      <c r="B15" s="5">
        <v>2373.9977876106191</v>
      </c>
      <c r="C15" s="5">
        <v>16972.413119469024</v>
      </c>
      <c r="D15" s="5">
        <v>25106.19816371681</v>
      </c>
      <c r="E15" s="5">
        <v>28678.692477876102</v>
      </c>
      <c r="G15" s="5"/>
      <c r="H15" s="5"/>
      <c r="I15" s="5"/>
      <c r="J15" s="5"/>
      <c r="K15" s="5"/>
    </row>
    <row r="16" spans="1:11">
      <c r="A16">
        <v>1998</v>
      </c>
      <c r="B16" s="5">
        <v>2379.3713033954</v>
      </c>
      <c r="C16" s="5">
        <v>16881.630405257394</v>
      </c>
      <c r="D16" s="5">
        <v>25547.451763417306</v>
      </c>
      <c r="E16" s="5">
        <v>29424.639999999999</v>
      </c>
      <c r="G16" s="5"/>
      <c r="H16" s="5"/>
      <c r="I16" s="5"/>
      <c r="J16" s="5"/>
      <c r="K16" s="5"/>
    </row>
    <row r="17" spans="1:11">
      <c r="A17">
        <v>1999</v>
      </c>
      <c r="B17" s="5">
        <v>2370.2066738428416</v>
      </c>
      <c r="C17" s="5">
        <v>16726.712874058125</v>
      </c>
      <c r="D17" s="5">
        <v>25918.572314316469</v>
      </c>
      <c r="E17" s="5">
        <v>30133.934510226045</v>
      </c>
      <c r="G17" s="5"/>
      <c r="H17" s="5"/>
      <c r="I17" s="5"/>
      <c r="J17" s="5"/>
      <c r="K17" s="5"/>
    </row>
    <row r="18" spans="1:11">
      <c r="A18">
        <v>2000</v>
      </c>
      <c r="B18" s="5">
        <v>3163.5178197064984</v>
      </c>
      <c r="C18" s="5">
        <v>16472.840041928721</v>
      </c>
      <c r="D18" s="5">
        <v>25822.842431865825</v>
      </c>
      <c r="E18" s="5">
        <v>30153.316226415089</v>
      </c>
      <c r="G18" s="5"/>
      <c r="H18" s="5"/>
      <c r="I18" s="5"/>
      <c r="J18" s="5"/>
      <c r="K18" s="5"/>
    </row>
    <row r="19" spans="1:11">
      <c r="A19">
        <v>2001</v>
      </c>
      <c r="B19" s="5">
        <v>5500.1963190184051</v>
      </c>
      <c r="C19" s="5">
        <v>16194.8881799591</v>
      </c>
      <c r="D19" s="5">
        <v>25859.787484662575</v>
      </c>
      <c r="E19" s="5">
        <v>30566.786993865033</v>
      </c>
      <c r="G19" s="5"/>
      <c r="H19" s="5"/>
      <c r="I19" s="5"/>
      <c r="J19" s="5"/>
      <c r="K19" s="5"/>
    </row>
    <row r="20" spans="1:11">
      <c r="A20">
        <v>2002</v>
      </c>
      <c r="B20" s="5">
        <v>13336.323999999999</v>
      </c>
      <c r="C20" s="5">
        <v>15881.423999999999</v>
      </c>
      <c r="D20" s="5">
        <v>25672.67</v>
      </c>
      <c r="E20" s="5">
        <v>30570.755999999998</v>
      </c>
      <c r="G20" s="5"/>
      <c r="H20" s="5"/>
      <c r="I20" s="5"/>
      <c r="J20" s="5"/>
      <c r="K20" s="5"/>
    </row>
    <row r="21" spans="1:11">
      <c r="A21">
        <v>2003</v>
      </c>
      <c r="B21" s="5">
        <v>12993.84241245136</v>
      </c>
      <c r="C21" s="5">
        <v>15452.050583657587</v>
      </c>
      <c r="D21" s="5">
        <v>25217.79766536965</v>
      </c>
      <c r="E21" s="5">
        <v>30178.139105058362</v>
      </c>
      <c r="G21" s="5"/>
      <c r="H21" s="5"/>
      <c r="I21" s="5"/>
      <c r="J21" s="5"/>
      <c r="K21" s="5"/>
    </row>
    <row r="22" spans="1:11">
      <c r="A22">
        <v>2004</v>
      </c>
      <c r="B22" s="5">
        <v>12776.37533906399</v>
      </c>
      <c r="C22" s="5">
        <v>15175.859579751672</v>
      </c>
      <c r="D22" s="5">
        <v>25029.914040114611</v>
      </c>
      <c r="E22" s="5">
        <v>30111.174785100284</v>
      </c>
      <c r="G22" s="5"/>
      <c r="H22" s="5"/>
      <c r="I22" s="5"/>
      <c r="J22" s="5"/>
      <c r="K22" s="5"/>
    </row>
    <row r="23" spans="1:11">
      <c r="A23">
        <v>2005</v>
      </c>
      <c r="B23" s="5">
        <v>12580.482242990654</v>
      </c>
      <c r="C23" s="5">
        <v>14928.388785046729</v>
      </c>
      <c r="D23" s="5">
        <v>24831.029906542055</v>
      </c>
      <c r="E23" s="5">
        <v>30043.996261682241</v>
      </c>
      <c r="G23" s="5"/>
      <c r="H23" s="5"/>
      <c r="I23" s="5"/>
      <c r="J23" s="5"/>
      <c r="K23" s="5"/>
    </row>
    <row r="24" spans="1:11">
      <c r="A24">
        <v>2006</v>
      </c>
      <c r="B24" s="5">
        <v>13404.303703024749</v>
      </c>
      <c r="C24" s="5">
        <v>15707.016810265812</v>
      </c>
      <c r="D24" s="5">
        <v>26864.865847846009</v>
      </c>
      <c r="E24" s="5">
        <v>31642.528982584787</v>
      </c>
      <c r="G24" s="5"/>
      <c r="H24" s="5"/>
      <c r="I24" s="5"/>
      <c r="J24" s="5"/>
      <c r="K24" s="5"/>
    </row>
    <row r="25" spans="1:11">
      <c r="A25">
        <v>2007</v>
      </c>
      <c r="B25" s="5">
        <v>13765.629686098653</v>
      </c>
      <c r="C25" s="5">
        <v>16018.777668161434</v>
      </c>
      <c r="D25" s="5">
        <v>27668.568860986546</v>
      </c>
      <c r="E25" s="5">
        <v>31901.041076233185</v>
      </c>
      <c r="G25" s="5"/>
      <c r="H25" s="5"/>
      <c r="I25" s="5"/>
      <c r="J25" s="5"/>
      <c r="K25" s="5"/>
    </row>
    <row r="26" spans="1:11">
      <c r="A26">
        <v>2008</v>
      </c>
      <c r="B26" s="5">
        <v>13596.249290096404</v>
      </c>
      <c r="C26" s="5">
        <v>15796.874671340927</v>
      </c>
      <c r="D26" s="5">
        <v>27364.728694127956</v>
      </c>
      <c r="E26" s="5">
        <v>31613.810236634527</v>
      </c>
      <c r="G26" s="5"/>
      <c r="H26" s="5"/>
      <c r="I26" s="5"/>
      <c r="J26" s="5"/>
      <c r="K26" s="5"/>
    </row>
    <row r="27" spans="1:11">
      <c r="A27">
        <v>2009</v>
      </c>
      <c r="B27" s="5">
        <v>13769.102954545453</v>
      </c>
      <c r="C27" s="5">
        <v>15965.134423076923</v>
      </c>
      <c r="D27" s="5">
        <v>27697.238776223774</v>
      </c>
      <c r="E27" s="5">
        <v>32062.805804195803</v>
      </c>
      <c r="G27" s="5"/>
      <c r="H27" s="5"/>
      <c r="I27" s="5"/>
      <c r="J27" s="5"/>
      <c r="K27" s="5"/>
    </row>
    <row r="28" spans="1:11">
      <c r="A28">
        <v>2010</v>
      </c>
      <c r="B28" s="5">
        <v>13603.779725321887</v>
      </c>
      <c r="C28" s="5">
        <v>15760.226077253217</v>
      </c>
      <c r="D28" s="5">
        <v>27391.801716738195</v>
      </c>
      <c r="E28" s="5">
        <v>31763.129888412015</v>
      </c>
      <c r="G28" s="5"/>
      <c r="H28" s="5"/>
      <c r="I28" s="5"/>
      <c r="J28" s="5"/>
      <c r="K28" s="5"/>
    </row>
    <row r="29" spans="1:11">
      <c r="A29">
        <v>2011</v>
      </c>
      <c r="B29" s="5">
        <v>13791.567472894079</v>
      </c>
      <c r="C29" s="5">
        <v>14585.862718932443</v>
      </c>
      <c r="D29" s="5">
        <v>27283.959532944118</v>
      </c>
      <c r="E29" s="5">
        <v>31595.83236030025</v>
      </c>
      <c r="G29" s="5"/>
      <c r="H29" s="5"/>
      <c r="I29" s="5"/>
      <c r="J29" s="5"/>
      <c r="K29" s="5"/>
    </row>
    <row r="30" spans="1:11">
      <c r="A30">
        <v>2012</v>
      </c>
      <c r="B30" s="5">
        <v>14589.109285127361</v>
      </c>
      <c r="C30" s="5">
        <v>14617.415907970417</v>
      </c>
      <c r="D30" s="5">
        <v>28078.604765817581</v>
      </c>
      <c r="E30" s="5">
        <v>32450.075595727198</v>
      </c>
      <c r="G30" s="5"/>
      <c r="H30" s="5"/>
      <c r="I30" s="5"/>
      <c r="J30" s="5"/>
      <c r="K30" s="5"/>
    </row>
    <row r="31" spans="1:11">
      <c r="A31">
        <v>2013</v>
      </c>
      <c r="B31" s="5">
        <v>14542.049413680783</v>
      </c>
      <c r="C31" s="5">
        <v>14549.40364820847</v>
      </c>
      <c r="D31" s="5">
        <v>28061.699771986969</v>
      </c>
      <c r="E31" s="5">
        <v>32502.306921824103</v>
      </c>
      <c r="G31" s="5"/>
      <c r="H31" s="5"/>
      <c r="I31" s="5"/>
      <c r="J31" s="5"/>
      <c r="K31" s="5"/>
    </row>
    <row r="32" spans="1:11">
      <c r="A32">
        <v>2014</v>
      </c>
      <c r="B32" s="5">
        <v>14472.420127795525</v>
      </c>
      <c r="C32" s="5">
        <v>14472.420127795525</v>
      </c>
      <c r="D32" s="5">
        <v>27874.654952076675</v>
      </c>
      <c r="E32" s="5">
        <v>32318.02236421725</v>
      </c>
      <c r="G32" s="5"/>
      <c r="H32" s="5"/>
      <c r="I32" s="5"/>
      <c r="J32" s="5"/>
      <c r="K32" s="5"/>
    </row>
    <row r="33" spans="1:11">
      <c r="A33">
        <v>2015</v>
      </c>
      <c r="B33" s="5">
        <v>14510.81832543444</v>
      </c>
      <c r="C33" s="5">
        <v>14510.81832543444</v>
      </c>
      <c r="D33" s="5">
        <v>28839.408372827806</v>
      </c>
      <c r="E33" s="5">
        <v>34239.461295418645</v>
      </c>
      <c r="G33" s="5"/>
      <c r="H33" s="5"/>
      <c r="I33" s="5"/>
      <c r="J33" s="5"/>
      <c r="K33" s="5"/>
    </row>
    <row r="34" spans="1:11">
      <c r="A34">
        <v>2016</v>
      </c>
      <c r="B34" s="5">
        <v>14590.794096573209</v>
      </c>
      <c r="C34" s="5">
        <v>14718.675716510903</v>
      </c>
      <c r="D34" s="5">
        <v>29295.581869158872</v>
      </c>
      <c r="E34" s="5">
        <v>35648.382679127717</v>
      </c>
      <c r="G34" s="5"/>
      <c r="H34" s="5"/>
      <c r="I34" s="5"/>
      <c r="J34" s="5"/>
      <c r="K34" s="5"/>
    </row>
    <row r="35" spans="1:11">
      <c r="A35">
        <v>2017</v>
      </c>
      <c r="B35" s="5">
        <v>14328.691380368098</v>
      </c>
      <c r="C35" s="5">
        <v>14580.531871165644</v>
      </c>
      <c r="D35" s="5">
        <v>29420.043911042943</v>
      </c>
      <c r="E35" s="5">
        <v>36741.626211656439</v>
      </c>
      <c r="G35" s="5"/>
      <c r="H35" s="5"/>
      <c r="I35" s="5"/>
      <c r="J35" s="5"/>
      <c r="K35" s="5"/>
    </row>
    <row r="36" spans="1:11">
      <c r="A36">
        <v>2018</v>
      </c>
      <c r="B36" s="5">
        <v>14011.269700149924</v>
      </c>
      <c r="C36" s="5">
        <v>14257.446611694153</v>
      </c>
      <c r="D36" s="5">
        <v>28847.502848575707</v>
      </c>
      <c r="E36" s="5">
        <v>36059.772443778107</v>
      </c>
      <c r="G36" s="5"/>
      <c r="H36" s="5"/>
      <c r="I36" s="5"/>
      <c r="J36" s="5"/>
      <c r="K36" s="5"/>
    </row>
    <row r="37" spans="1:11">
      <c r="A37">
        <v>2019</v>
      </c>
      <c r="B37" s="5">
        <v>13746.61875</v>
      </c>
      <c r="C37" s="5">
        <v>13988.089338235293</v>
      </c>
      <c r="D37" s="5">
        <v>28467.498882352938</v>
      </c>
      <c r="E37" s="5">
        <v>35657.213205882348</v>
      </c>
      <c r="G37" s="5"/>
      <c r="H37" s="5"/>
      <c r="I37" s="5"/>
      <c r="J37" s="5"/>
      <c r="K37" s="5"/>
    </row>
    <row r="38" spans="1:11">
      <c r="A38">
        <v>2020</v>
      </c>
      <c r="B38" s="5">
        <v>13996.47991240876</v>
      </c>
      <c r="C38" s="5">
        <v>21844.520788321166</v>
      </c>
      <c r="D38" s="5">
        <v>29683.524671532843</v>
      </c>
      <c r="E38" s="5">
        <v>37485.349839416056</v>
      </c>
      <c r="G38" s="5"/>
      <c r="H38" s="5"/>
      <c r="I38" s="5"/>
      <c r="J38" s="5"/>
      <c r="K38" s="5"/>
    </row>
    <row r="39" spans="1:11">
      <c r="A39">
        <v>2021</v>
      </c>
      <c r="B39" s="5">
        <v>13207.547598870056</v>
      </c>
      <c r="C39" s="5">
        <v>21134.488135593223</v>
      </c>
      <c r="D39" s="5">
        <v>29041.042824858752</v>
      </c>
      <c r="E39" s="5">
        <v>34754.924519774009</v>
      </c>
      <c r="G39" s="5"/>
      <c r="H39" s="5"/>
      <c r="I39" s="5"/>
      <c r="J39" s="5"/>
      <c r="K39" s="5"/>
    </row>
    <row r="40" spans="1:11">
      <c r="A40">
        <v>2022</v>
      </c>
      <c r="B40" s="18">
        <v>13377.847486772489</v>
      </c>
      <c r="C40" s="18">
        <v>22154.489523809523</v>
      </c>
      <c r="D40" s="18">
        <v>27541.780753968254</v>
      </c>
      <c r="E40" s="18">
        <v>34943.236931216932</v>
      </c>
    </row>
    <row r="41" spans="1:11">
      <c r="A41">
        <v>2023</v>
      </c>
      <c r="B41" s="18">
        <v>12793.866148949714</v>
      </c>
      <c r="C41" s="18">
        <v>21922.61270528326</v>
      </c>
      <c r="D41" s="18">
        <v>26863.412654360283</v>
      </c>
      <c r="E41" s="18">
        <v>34864.980038192232</v>
      </c>
    </row>
    <row r="42" spans="1:11">
      <c r="A42">
        <v>2024</v>
      </c>
      <c r="B42" s="18">
        <v>12630.245630826599</v>
      </c>
      <c r="C42" s="18">
        <v>21557.623082660033</v>
      </c>
      <c r="D42" s="18">
        <v>29974.153822249842</v>
      </c>
      <c r="E42" s="18">
        <v>36898.117787445619</v>
      </c>
    </row>
    <row r="43" spans="1:11" ht="15.75" thickBot="1">
      <c r="A43">
        <v>2025</v>
      </c>
      <c r="B43" s="18">
        <v>12961.83</v>
      </c>
      <c r="C43" s="18">
        <v>20839.96</v>
      </c>
      <c r="D43" s="18">
        <v>29251.379999999997</v>
      </c>
      <c r="E43" s="18">
        <v>37997.72</v>
      </c>
    </row>
    <row r="44" spans="1:11">
      <c r="A44" s="15"/>
      <c r="B44" s="17"/>
      <c r="C44" s="17"/>
      <c r="D44" s="17"/>
      <c r="E44" s="17"/>
    </row>
    <row r="45" spans="1:11">
      <c r="A45" t="s">
        <v>16</v>
      </c>
      <c r="B45"/>
      <c r="C45"/>
      <c r="D45"/>
      <c r="E45"/>
    </row>
  </sheetData>
  <mergeCells count="2">
    <mergeCell ref="A2:E2"/>
    <mergeCell ref="A1:E1"/>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51783-A71D-4AD4-9DDA-D577AD1B2AF3}">
  <dimension ref="A1:E45"/>
  <sheetViews>
    <sheetView workbookViewId="0">
      <pane ySplit="3" topLeftCell="A4" activePane="bottomLeft" state="frozen"/>
      <selection pane="bottomLeft" sqref="A1:E1"/>
    </sheetView>
  </sheetViews>
  <sheetFormatPr defaultColWidth="8.85546875" defaultRowHeight="15"/>
  <cols>
    <col min="1" max="1" width="8.7109375" customWidth="1"/>
    <col min="2" max="5" width="18.7109375" customWidth="1"/>
  </cols>
  <sheetData>
    <row r="1" spans="1:5">
      <c r="A1" s="48" t="s">
        <v>45</v>
      </c>
      <c r="B1" s="48"/>
      <c r="C1" s="48"/>
      <c r="D1" s="48"/>
      <c r="E1" s="48"/>
    </row>
    <row r="2" spans="1:5" ht="33" customHeight="1" thickBot="1">
      <c r="A2" s="47" t="s">
        <v>7</v>
      </c>
      <c r="B2" s="47"/>
      <c r="C2" s="47"/>
      <c r="D2" s="47"/>
      <c r="E2" s="47"/>
    </row>
    <row r="3" spans="1:5" s="7" customFormat="1" ht="45.75" thickBot="1">
      <c r="A3" s="22" t="s">
        <v>43</v>
      </c>
      <c r="B3" s="22" t="s">
        <v>27</v>
      </c>
      <c r="C3" s="22" t="s">
        <v>28</v>
      </c>
      <c r="D3" s="22" t="s">
        <v>29</v>
      </c>
      <c r="E3" s="22" t="s">
        <v>30</v>
      </c>
    </row>
    <row r="4" spans="1:5">
      <c r="A4">
        <v>1986</v>
      </c>
      <c r="B4" s="5">
        <v>3389</v>
      </c>
      <c r="C4" s="34" t="s">
        <v>44</v>
      </c>
      <c r="D4" s="5">
        <v>9559</v>
      </c>
      <c r="E4" s="5">
        <v>11954</v>
      </c>
    </row>
    <row r="5" spans="1:5">
      <c r="A5">
        <v>1987</v>
      </c>
      <c r="B5" s="34" t="s">
        <v>44</v>
      </c>
      <c r="C5" s="34" t="s">
        <v>44</v>
      </c>
      <c r="D5" s="34" t="s">
        <v>44</v>
      </c>
      <c r="E5" s="34" t="s">
        <v>44</v>
      </c>
    </row>
    <row r="6" spans="1:5">
      <c r="A6">
        <v>1988</v>
      </c>
      <c r="B6" s="34" t="s">
        <v>44</v>
      </c>
      <c r="C6" s="34" t="s">
        <v>44</v>
      </c>
      <c r="D6" s="34" t="s">
        <v>44</v>
      </c>
      <c r="E6" s="34" t="s">
        <v>44</v>
      </c>
    </row>
    <row r="7" spans="1:5">
      <c r="A7">
        <v>1989</v>
      </c>
      <c r="B7" s="5">
        <v>3796</v>
      </c>
      <c r="C7" s="5">
        <v>7576</v>
      </c>
      <c r="D7" s="5">
        <v>10678</v>
      </c>
      <c r="E7" s="5">
        <v>13092</v>
      </c>
    </row>
    <row r="8" spans="1:5">
      <c r="A8">
        <v>1990</v>
      </c>
      <c r="B8" s="5">
        <v>4031.5</v>
      </c>
      <c r="C8" s="5">
        <v>7942.7</v>
      </c>
      <c r="D8" s="5">
        <v>11365.07</v>
      </c>
      <c r="E8" s="5">
        <v>13867</v>
      </c>
    </row>
    <row r="9" spans="1:5">
      <c r="A9">
        <v>1991</v>
      </c>
      <c r="B9" s="5">
        <v>4319</v>
      </c>
      <c r="C9" s="5">
        <v>8278</v>
      </c>
      <c r="D9" s="5">
        <v>12347</v>
      </c>
      <c r="E9" s="5">
        <v>14561</v>
      </c>
    </row>
    <row r="10" spans="1:5">
      <c r="A10">
        <v>1992</v>
      </c>
      <c r="B10" s="5">
        <v>4493</v>
      </c>
      <c r="C10" s="5">
        <v>8498</v>
      </c>
      <c r="D10" s="5">
        <v>12895</v>
      </c>
      <c r="E10" s="5">
        <v>14733</v>
      </c>
    </row>
    <row r="11" spans="1:5">
      <c r="A11">
        <v>1993</v>
      </c>
      <c r="B11" s="5">
        <v>4522</v>
      </c>
      <c r="C11" s="5">
        <v>8541</v>
      </c>
      <c r="D11" s="5">
        <v>12986</v>
      </c>
      <c r="E11" s="5">
        <v>14825</v>
      </c>
    </row>
    <row r="12" spans="1:5">
      <c r="A12">
        <v>1994</v>
      </c>
      <c r="B12" s="5">
        <v>4525</v>
      </c>
      <c r="C12" s="5">
        <v>8545.7099999999991</v>
      </c>
      <c r="D12" s="5">
        <v>12992.67</v>
      </c>
      <c r="E12" s="5">
        <v>14834</v>
      </c>
    </row>
    <row r="13" spans="1:5">
      <c r="A13">
        <v>1995</v>
      </c>
      <c r="B13" s="5">
        <v>4525</v>
      </c>
      <c r="C13" s="5">
        <v>8546</v>
      </c>
      <c r="D13" s="5">
        <v>12989</v>
      </c>
      <c r="E13" s="5">
        <v>14834</v>
      </c>
    </row>
    <row r="14" spans="1:5">
      <c r="A14">
        <v>1996</v>
      </c>
      <c r="B14" s="5">
        <v>2701</v>
      </c>
      <c r="C14" s="5">
        <v>8851</v>
      </c>
      <c r="D14" s="5">
        <v>13294</v>
      </c>
      <c r="E14" s="5">
        <v>15139</v>
      </c>
    </row>
    <row r="15" spans="1:5">
      <c r="A15">
        <v>1997</v>
      </c>
      <c r="B15" s="5">
        <v>1307</v>
      </c>
      <c r="C15" s="5">
        <v>9344.1299999999992</v>
      </c>
      <c r="D15" s="5">
        <v>13822.17</v>
      </c>
      <c r="E15" s="5">
        <v>15789</v>
      </c>
    </row>
    <row r="16" spans="1:5">
      <c r="A16">
        <v>1998</v>
      </c>
      <c r="B16" s="5">
        <v>1323</v>
      </c>
      <c r="C16" s="5">
        <v>9386.68</v>
      </c>
      <c r="D16" s="5">
        <v>14205.130000000001</v>
      </c>
      <c r="E16" s="5">
        <v>16360.96</v>
      </c>
    </row>
    <row r="17" spans="1:5">
      <c r="A17">
        <v>1999</v>
      </c>
      <c r="B17" s="5">
        <v>1341</v>
      </c>
      <c r="C17" s="5">
        <v>9463.5300000000007</v>
      </c>
      <c r="D17" s="5">
        <v>14664.04</v>
      </c>
      <c r="E17" s="5">
        <v>17048.98</v>
      </c>
    </row>
    <row r="18" spans="1:5">
      <c r="A18">
        <v>2000</v>
      </c>
      <c r="B18" s="5">
        <v>1838</v>
      </c>
      <c r="C18" s="5">
        <v>9570.7000000000007</v>
      </c>
      <c r="D18" s="5">
        <v>15003.04</v>
      </c>
      <c r="E18" s="5">
        <v>17519.04</v>
      </c>
    </row>
    <row r="19" spans="1:5">
      <c r="A19">
        <v>2001</v>
      </c>
      <c r="B19" s="5">
        <v>3276</v>
      </c>
      <c r="C19" s="5">
        <v>9645.92</v>
      </c>
      <c r="D19" s="5">
        <v>15402.48</v>
      </c>
      <c r="E19" s="5">
        <v>18206.04</v>
      </c>
    </row>
    <row r="20" spans="1:5">
      <c r="A20">
        <v>2002</v>
      </c>
      <c r="B20" s="5">
        <v>8122</v>
      </c>
      <c r="C20" s="5">
        <v>9672</v>
      </c>
      <c r="D20" s="5">
        <v>15635</v>
      </c>
      <c r="E20" s="5">
        <v>18618</v>
      </c>
    </row>
    <row r="21" spans="1:5">
      <c r="A21">
        <v>2003</v>
      </c>
      <c r="B21" s="5">
        <v>8135</v>
      </c>
      <c r="C21" s="5">
        <v>9674</v>
      </c>
      <c r="D21" s="5">
        <v>15788</v>
      </c>
      <c r="E21" s="5">
        <v>18893.5</v>
      </c>
    </row>
    <row r="22" spans="1:5">
      <c r="A22">
        <v>2004</v>
      </c>
      <c r="B22" s="5">
        <v>8146.69</v>
      </c>
      <c r="C22" s="5">
        <v>9676.69</v>
      </c>
      <c r="D22" s="5">
        <v>15960</v>
      </c>
      <c r="E22" s="5">
        <v>19200</v>
      </c>
    </row>
    <row r="23" spans="1:5">
      <c r="A23">
        <v>2005</v>
      </c>
      <c r="B23" s="5">
        <v>8198</v>
      </c>
      <c r="C23" s="5">
        <v>9728</v>
      </c>
      <c r="D23" s="5">
        <v>16181</v>
      </c>
      <c r="E23" s="5">
        <v>19578</v>
      </c>
    </row>
    <row r="24" spans="1:5">
      <c r="A24">
        <v>2006</v>
      </c>
      <c r="B24" s="5">
        <v>8906.27</v>
      </c>
      <c r="C24" s="5">
        <v>10436.27</v>
      </c>
      <c r="D24" s="5">
        <v>17849.919999999998</v>
      </c>
      <c r="E24" s="5">
        <v>21024.36</v>
      </c>
    </row>
    <row r="25" spans="1:5">
      <c r="A25">
        <v>2007</v>
      </c>
      <c r="B25" s="5">
        <v>9347.5499999999993</v>
      </c>
      <c r="C25" s="5">
        <v>10877.55</v>
      </c>
      <c r="D25" s="5">
        <v>18788.34</v>
      </c>
      <c r="E25" s="5">
        <v>21662.400000000001</v>
      </c>
    </row>
    <row r="26" spans="1:5">
      <c r="A26">
        <v>2008</v>
      </c>
      <c r="B26" s="5">
        <v>9447.82</v>
      </c>
      <c r="C26" s="5">
        <v>10977</v>
      </c>
      <c r="D26" s="5">
        <v>19015.32</v>
      </c>
      <c r="E26" s="5">
        <v>21967.94</v>
      </c>
    </row>
    <row r="27" spans="1:5">
      <c r="A27">
        <v>2009</v>
      </c>
      <c r="B27" s="5">
        <v>9593.09</v>
      </c>
      <c r="C27" s="5">
        <v>11123.09</v>
      </c>
      <c r="D27" s="5">
        <v>19296.98</v>
      </c>
      <c r="E27" s="5">
        <v>22338.52</v>
      </c>
    </row>
    <row r="28" spans="1:5">
      <c r="A28">
        <v>2010</v>
      </c>
      <c r="B28" s="5">
        <v>9651.89</v>
      </c>
      <c r="C28" s="5">
        <v>11181.89</v>
      </c>
      <c r="D28" s="5">
        <v>19434.5</v>
      </c>
      <c r="E28" s="5">
        <v>22535.96</v>
      </c>
    </row>
    <row r="29" spans="1:5">
      <c r="A29">
        <v>2011</v>
      </c>
      <c r="B29" s="5">
        <v>10070.700000000001</v>
      </c>
      <c r="C29" s="5">
        <v>10650.7</v>
      </c>
      <c r="D29" s="5">
        <v>19922.939999999999</v>
      </c>
      <c r="E29" s="5">
        <v>23071.5</v>
      </c>
    </row>
    <row r="30" spans="1:5">
      <c r="A30">
        <v>2012</v>
      </c>
      <c r="B30" s="5">
        <v>10813</v>
      </c>
      <c r="C30" s="5">
        <v>10833.98</v>
      </c>
      <c r="D30" s="5">
        <v>20811</v>
      </c>
      <c r="E30" s="5">
        <v>24051</v>
      </c>
    </row>
    <row r="31" spans="1:5">
      <c r="A31">
        <v>2013</v>
      </c>
      <c r="B31" s="5">
        <v>10875.54</v>
      </c>
      <c r="C31" s="5">
        <v>10881.04</v>
      </c>
      <c r="D31" s="5">
        <v>20986.46</v>
      </c>
      <c r="E31" s="5">
        <v>24307.45</v>
      </c>
    </row>
    <row r="32" spans="1:5">
      <c r="A32">
        <v>2014</v>
      </c>
      <c r="B32" s="5">
        <v>11035</v>
      </c>
      <c r="C32" s="5">
        <v>11035</v>
      </c>
      <c r="D32" s="5">
        <v>21254</v>
      </c>
      <c r="E32" s="5">
        <v>24642</v>
      </c>
    </row>
    <row r="33" spans="1:5">
      <c r="A33">
        <v>2015</v>
      </c>
      <c r="B33" s="5">
        <v>11188</v>
      </c>
      <c r="C33" s="5">
        <v>11188</v>
      </c>
      <c r="D33" s="5">
        <v>22235.5</v>
      </c>
      <c r="E33" s="5">
        <v>26399</v>
      </c>
    </row>
    <row r="34" spans="1:5">
      <c r="A34">
        <v>2016</v>
      </c>
      <c r="B34" s="5">
        <v>11409.61</v>
      </c>
      <c r="C34" s="5">
        <v>11509.61</v>
      </c>
      <c r="D34" s="5">
        <v>22908.359999999997</v>
      </c>
      <c r="E34" s="5">
        <v>27876.079999999998</v>
      </c>
    </row>
    <row r="35" spans="1:5">
      <c r="A35">
        <v>2017</v>
      </c>
      <c r="B35" s="5">
        <v>11379.18</v>
      </c>
      <c r="C35" s="5">
        <v>11579.18</v>
      </c>
      <c r="D35" s="5">
        <v>23364.03</v>
      </c>
      <c r="E35" s="5">
        <v>29178.49</v>
      </c>
    </row>
    <row r="36" spans="1:5">
      <c r="A36">
        <v>2018</v>
      </c>
      <c r="B36" s="5">
        <v>11383.09</v>
      </c>
      <c r="C36" s="5">
        <v>11583.09</v>
      </c>
      <c r="D36" s="5">
        <v>23436.399999999998</v>
      </c>
      <c r="E36" s="5">
        <v>29295.82</v>
      </c>
    </row>
    <row r="37" spans="1:5">
      <c r="A37">
        <v>2019</v>
      </c>
      <c r="B37" s="5">
        <v>11385.75</v>
      </c>
      <c r="C37" s="5">
        <v>11585.75</v>
      </c>
      <c r="D37" s="5">
        <v>23578.44</v>
      </c>
      <c r="E37" s="5">
        <v>29533.379999999997</v>
      </c>
    </row>
    <row r="38" spans="1:5">
      <c r="A38">
        <v>2020</v>
      </c>
      <c r="B38" s="5">
        <v>11677.94</v>
      </c>
      <c r="C38" s="5">
        <v>18225.939999999999</v>
      </c>
      <c r="D38" s="5">
        <v>24766.399999999998</v>
      </c>
      <c r="E38" s="5">
        <v>31275.839999999997</v>
      </c>
    </row>
    <row r="39" spans="1:5">
      <c r="A39">
        <v>2021</v>
      </c>
      <c r="B39" s="5">
        <v>11389.7</v>
      </c>
      <c r="C39" s="5">
        <v>18225.600000000002</v>
      </c>
      <c r="D39" s="5">
        <v>25043.919999999998</v>
      </c>
      <c r="E39" s="5">
        <v>29971.359999999997</v>
      </c>
    </row>
    <row r="40" spans="1:5">
      <c r="A40">
        <v>2022</v>
      </c>
      <c r="B40" s="19">
        <v>12318.7</v>
      </c>
      <c r="C40" s="19">
        <v>20400.48</v>
      </c>
      <c r="D40" s="19">
        <v>25361.25</v>
      </c>
      <c r="E40" s="19">
        <v>32176.720000000001</v>
      </c>
    </row>
    <row r="41" spans="1:5">
      <c r="A41">
        <v>2023</v>
      </c>
      <c r="B41" s="19">
        <v>12240.66</v>
      </c>
      <c r="C41" s="19">
        <v>20974.68</v>
      </c>
      <c r="D41" s="19">
        <v>25701.84</v>
      </c>
      <c r="E41" s="19">
        <v>33357.42</v>
      </c>
    </row>
    <row r="42" spans="1:5">
      <c r="A42">
        <v>2024</v>
      </c>
      <c r="B42" s="19">
        <v>12376.41</v>
      </c>
      <c r="C42" s="18">
        <v>21106.55</v>
      </c>
      <c r="D42" s="19">
        <v>27573.079999999998</v>
      </c>
      <c r="E42" s="19">
        <v>36133.420000000006</v>
      </c>
    </row>
    <row r="43" spans="1:5" ht="15.75" thickBot="1">
      <c r="A43">
        <v>2025</v>
      </c>
      <c r="B43" s="18">
        <v>12961.83</v>
      </c>
      <c r="C43" s="18">
        <v>20839.96</v>
      </c>
      <c r="D43" s="18">
        <v>29251.379999999997</v>
      </c>
      <c r="E43" s="18">
        <v>37997.72</v>
      </c>
    </row>
    <row r="44" spans="1:5">
      <c r="A44" s="15"/>
      <c r="B44" s="15"/>
      <c r="C44" s="15"/>
      <c r="D44" s="15"/>
      <c r="E44" s="15"/>
    </row>
    <row r="45" spans="1:5">
      <c r="A45" t="s">
        <v>16</v>
      </c>
    </row>
  </sheetData>
  <mergeCells count="2">
    <mergeCell ref="A1:E1"/>
    <mergeCell ref="A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2"/>
  <sheetViews>
    <sheetView workbookViewId="0">
      <selection sqref="A1:E1"/>
    </sheetView>
  </sheetViews>
  <sheetFormatPr defaultColWidth="8.85546875" defaultRowHeight="15"/>
  <cols>
    <col min="1" max="1" width="37.28515625" customWidth="1"/>
    <col min="2" max="5" width="18.7109375" customWidth="1"/>
  </cols>
  <sheetData>
    <row r="1" spans="1:5">
      <c r="A1" s="48" t="s">
        <v>46</v>
      </c>
      <c r="B1" s="48"/>
      <c r="C1" s="48"/>
      <c r="D1" s="48"/>
      <c r="E1" s="48"/>
    </row>
    <row r="2" spans="1:5" ht="46.5" customHeight="1" thickBot="1">
      <c r="A2" s="47" t="s">
        <v>9</v>
      </c>
      <c r="B2" s="47"/>
      <c r="C2" s="47"/>
      <c r="D2" s="47"/>
      <c r="E2" s="47"/>
    </row>
    <row r="3" spans="1:5" ht="45.75" thickBot="1">
      <c r="A3" s="21" t="s">
        <v>47</v>
      </c>
      <c r="B3" s="22" t="s">
        <v>48</v>
      </c>
      <c r="C3" s="22" t="s">
        <v>28</v>
      </c>
      <c r="D3" s="22" t="s">
        <v>29</v>
      </c>
      <c r="E3" s="22" t="s">
        <v>30</v>
      </c>
    </row>
    <row r="4" spans="1:5" ht="15.75" thickBot="1">
      <c r="A4" s="25" t="s">
        <v>49</v>
      </c>
      <c r="B4" s="26">
        <v>12961.83</v>
      </c>
      <c r="C4" s="26">
        <v>20839.96</v>
      </c>
      <c r="D4" s="26">
        <v>29251.379999999997</v>
      </c>
      <c r="E4" s="26">
        <v>37997.72</v>
      </c>
    </row>
    <row r="5" spans="1:5" ht="15" customHeight="1">
      <c r="A5" s="23" t="s">
        <v>50</v>
      </c>
      <c r="B5" s="24"/>
      <c r="C5" s="24"/>
      <c r="D5" s="24"/>
      <c r="E5" s="24"/>
    </row>
    <row r="6" spans="1:5" ht="15" customHeight="1">
      <c r="A6" s="4" t="s">
        <v>51</v>
      </c>
      <c r="B6" s="12">
        <v>26924.2571735077</v>
      </c>
      <c r="C6" s="12">
        <v>26924.2571735077</v>
      </c>
      <c r="D6" s="12">
        <v>38076.649651595682</v>
      </c>
      <c r="E6" s="12">
        <v>53848.5143470154</v>
      </c>
    </row>
    <row r="7" spans="1:5" ht="15" customHeight="1">
      <c r="A7" s="4" t="s">
        <v>52</v>
      </c>
      <c r="B7" s="13">
        <f>B4-B6</f>
        <v>-13962.4271735077</v>
      </c>
      <c r="C7" s="13">
        <f t="shared" ref="C7:E7" si="0">C4-C6</f>
        <v>-6084.2971735077008</v>
      </c>
      <c r="D7" s="13">
        <f t="shared" si="0"/>
        <v>-8825.269651595685</v>
      </c>
      <c r="E7" s="13">
        <f t="shared" si="0"/>
        <v>-15850.794347015399</v>
      </c>
    </row>
    <row r="8" spans="1:5" ht="15" customHeight="1" thickBot="1">
      <c r="A8" s="27" t="s">
        <v>53</v>
      </c>
      <c r="B8" s="28">
        <f>B4/B6</f>
        <v>0.48141829564582667</v>
      </c>
      <c r="C8" s="28">
        <f t="shared" ref="C8:E8" si="1">C4/C6</f>
        <v>0.77402172567663685</v>
      </c>
      <c r="D8" s="28">
        <f t="shared" si="1"/>
        <v>0.76822357711753553</v>
      </c>
      <c r="E8" s="28">
        <f t="shared" si="1"/>
        <v>0.70564100905610327</v>
      </c>
    </row>
    <row r="9" spans="1:5" ht="15" customHeight="1">
      <c r="A9" s="33" t="s">
        <v>54</v>
      </c>
      <c r="B9" s="12"/>
      <c r="C9" s="12"/>
      <c r="D9" s="12"/>
      <c r="E9" s="12"/>
    </row>
    <row r="10" spans="1:5" ht="15" customHeight="1">
      <c r="A10" s="4" t="s">
        <v>55</v>
      </c>
      <c r="B10" s="12">
        <f>B6*0.75</f>
        <v>20193.192880130773</v>
      </c>
      <c r="C10" s="12">
        <f t="shared" ref="C10:E10" si="2">C6*0.75</f>
        <v>20193.192880130773</v>
      </c>
      <c r="D10" s="12">
        <f t="shared" si="2"/>
        <v>28557.487238696762</v>
      </c>
      <c r="E10" s="12">
        <f t="shared" si="2"/>
        <v>40386.385760261546</v>
      </c>
    </row>
    <row r="11" spans="1:5" ht="15" customHeight="1">
      <c r="A11" s="4" t="s">
        <v>56</v>
      </c>
      <c r="B11" s="12">
        <f>B4-B10</f>
        <v>-7231.3628801307732</v>
      </c>
      <c r="C11" s="12">
        <f t="shared" ref="C11:E11" si="3">C4-C10</f>
        <v>646.76711986922601</v>
      </c>
      <c r="D11" s="12">
        <f t="shared" si="3"/>
        <v>693.8927613032356</v>
      </c>
      <c r="E11" s="12">
        <f t="shared" si="3"/>
        <v>-2388.6657602615451</v>
      </c>
    </row>
    <row r="12" spans="1:5" ht="15" customHeight="1" thickBot="1">
      <c r="A12" s="27" t="s">
        <v>57</v>
      </c>
      <c r="B12" s="28">
        <f>B4/B10</f>
        <v>0.64189106086110226</v>
      </c>
      <c r="C12" s="28">
        <f t="shared" ref="C12:E12" si="4">C4/C10</f>
        <v>1.0320289675688492</v>
      </c>
      <c r="D12" s="28">
        <f t="shared" si="4"/>
        <v>1.0242981028233806</v>
      </c>
      <c r="E12" s="28">
        <f t="shared" si="4"/>
        <v>0.94085467874147111</v>
      </c>
    </row>
    <row r="13" spans="1:5" ht="15" customHeight="1">
      <c r="A13" s="23" t="s">
        <v>58</v>
      </c>
      <c r="B13" s="24"/>
      <c r="C13" s="24"/>
      <c r="D13" s="24"/>
      <c r="E13" s="24"/>
    </row>
    <row r="14" spans="1:5" ht="15" customHeight="1">
      <c r="A14" s="4" t="s">
        <v>59</v>
      </c>
      <c r="B14" s="12">
        <v>31959.300186451208</v>
      </c>
      <c r="C14" s="12">
        <v>31959.300186451208</v>
      </c>
      <c r="D14" s="12">
        <v>45197.351149782466</v>
      </c>
      <c r="E14" s="12">
        <v>63918.600372902416</v>
      </c>
    </row>
    <row r="15" spans="1:5" ht="15" customHeight="1">
      <c r="A15" s="4" t="s">
        <v>60</v>
      </c>
      <c r="B15" s="12">
        <f>B4-B14</f>
        <v>-18997.47018645121</v>
      </c>
      <c r="C15" s="12">
        <f t="shared" ref="C15:E15" si="5">C4-C14</f>
        <v>-11119.340186451209</v>
      </c>
      <c r="D15" s="12">
        <f t="shared" si="5"/>
        <v>-15945.971149782468</v>
      </c>
      <c r="E15" s="12">
        <f t="shared" si="5"/>
        <v>-25920.880372902415</v>
      </c>
    </row>
    <row r="16" spans="1:5" ht="15" customHeight="1" thickBot="1">
      <c r="A16" s="27" t="s">
        <v>61</v>
      </c>
      <c r="B16" s="29">
        <f>B4/B14</f>
        <v>0.40557302332593076</v>
      </c>
      <c r="C16" s="29">
        <f t="shared" ref="C16:E16" si="6">C4/C14</f>
        <v>0.65207810804427035</v>
      </c>
      <c r="D16" s="29">
        <f t="shared" si="6"/>
        <v>0.64719235211510362</v>
      </c>
      <c r="E16" s="29">
        <f t="shared" si="6"/>
        <v>0.59447046365722234</v>
      </c>
    </row>
    <row r="17" spans="1:5" ht="15" customHeight="1">
      <c r="A17" s="23" t="s">
        <v>62</v>
      </c>
      <c r="B17" s="24"/>
      <c r="C17" s="24"/>
      <c r="D17" s="24"/>
      <c r="E17" s="24"/>
    </row>
    <row r="18" spans="1:5" ht="15" customHeight="1">
      <c r="A18" s="4" t="s">
        <v>63</v>
      </c>
      <c r="B18" s="12">
        <v>22361</v>
      </c>
      <c r="C18" s="12">
        <v>22361</v>
      </c>
      <c r="D18" s="12">
        <v>27214</v>
      </c>
      <c r="E18" s="12">
        <v>42278</v>
      </c>
    </row>
    <row r="19" spans="1:5" ht="15" customHeight="1">
      <c r="A19" s="4" t="s">
        <v>64</v>
      </c>
      <c r="B19" s="12">
        <f>B4-B18</f>
        <v>-9399.17</v>
      </c>
      <c r="C19" s="12">
        <f t="shared" ref="C19:E19" si="7">C4-C18</f>
        <v>-1521.0400000000009</v>
      </c>
      <c r="D19" s="12">
        <f t="shared" si="7"/>
        <v>2037.3799999999974</v>
      </c>
      <c r="E19" s="12">
        <f t="shared" si="7"/>
        <v>-4280.2799999999988</v>
      </c>
    </row>
    <row r="20" spans="1:5" ht="15" customHeight="1" thickBot="1">
      <c r="A20" s="27" t="s">
        <v>65</v>
      </c>
      <c r="B20" s="28">
        <f>B4/B18</f>
        <v>0.57966235857072579</v>
      </c>
      <c r="C20" s="28">
        <f t="shared" ref="C20:E20" si="8">C4/C18</f>
        <v>0.93197799740619824</v>
      </c>
      <c r="D20" s="28">
        <f t="shared" si="8"/>
        <v>1.0748651429411331</v>
      </c>
      <c r="E20" s="28">
        <f t="shared" si="8"/>
        <v>0.89875869246416584</v>
      </c>
    </row>
    <row r="22" spans="1:5">
      <c r="A22" s="56" t="s">
        <v>16</v>
      </c>
      <c r="B22" s="56"/>
      <c r="C22" s="56"/>
      <c r="D22" s="56"/>
      <c r="E22" s="56"/>
    </row>
  </sheetData>
  <mergeCells count="3">
    <mergeCell ref="A22:E22"/>
    <mergeCell ref="A2:E2"/>
    <mergeCell ref="A1:E1"/>
  </mergeCells>
  <pageMargins left="0.7" right="0.7" top="0.75" bottom="0.75" header="0.3" footer="0.3"/>
  <pageSetup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787D8-3ABA-0446-8F7A-3B424B48D9EF}">
  <dimension ref="A1:F29"/>
  <sheetViews>
    <sheetView workbookViewId="0">
      <pane ySplit="3" topLeftCell="A4" activePane="bottomLeft" state="frozen"/>
      <selection pane="bottomLeft" sqref="A1:F1"/>
    </sheetView>
  </sheetViews>
  <sheetFormatPr defaultColWidth="11.42578125" defaultRowHeight="15"/>
  <cols>
    <col min="1" max="2" width="8.7109375" customWidth="1"/>
    <col min="3" max="6" width="18.7109375" customWidth="1"/>
  </cols>
  <sheetData>
    <row r="1" spans="1:6">
      <c r="A1" s="48" t="s">
        <v>66</v>
      </c>
      <c r="B1" s="48"/>
      <c r="C1" s="48"/>
      <c r="D1" s="48"/>
      <c r="E1" s="48"/>
      <c r="F1" s="48"/>
    </row>
    <row r="2" spans="1:6" ht="48.75" customHeight="1" thickBot="1">
      <c r="A2" s="47" t="s">
        <v>11</v>
      </c>
      <c r="B2" s="47"/>
      <c r="C2" s="47"/>
      <c r="D2" s="47"/>
      <c r="E2" s="47"/>
      <c r="F2" s="47"/>
    </row>
    <row r="3" spans="1:6" ht="45.75" thickBot="1">
      <c r="A3" s="31" t="s">
        <v>43</v>
      </c>
      <c r="B3" s="22" t="s">
        <v>67</v>
      </c>
      <c r="C3" s="22" t="s">
        <v>27</v>
      </c>
      <c r="D3" s="22" t="s">
        <v>28</v>
      </c>
      <c r="E3" s="22" t="s">
        <v>29</v>
      </c>
      <c r="F3" s="22" t="s">
        <v>30</v>
      </c>
    </row>
    <row r="4" spans="1:6">
      <c r="A4" s="15">
        <v>2002</v>
      </c>
      <c r="B4" s="55" t="s">
        <v>68</v>
      </c>
      <c r="C4" s="37">
        <v>0.62130426467775868</v>
      </c>
      <c r="D4" s="37">
        <v>0.73987378083763622</v>
      </c>
      <c r="E4" s="37">
        <v>0.84571539673755358</v>
      </c>
      <c r="F4" s="37">
        <v>0.71210556511761336</v>
      </c>
    </row>
    <row r="5" spans="1:6">
      <c r="A5">
        <v>2003</v>
      </c>
      <c r="B5" s="52"/>
      <c r="C5" s="14">
        <v>0.61377697298928624</v>
      </c>
      <c r="D5" s="14">
        <v>0.72989286253206576</v>
      </c>
      <c r="E5" s="14">
        <v>0.84229680559628883</v>
      </c>
      <c r="F5" s="14">
        <v>0.71274709521653845</v>
      </c>
    </row>
    <row r="6" spans="1:6">
      <c r="A6">
        <v>2004</v>
      </c>
      <c r="B6" s="52"/>
      <c r="C6" s="14">
        <v>0.60552177790991524</v>
      </c>
      <c r="D6" s="14">
        <v>0.71924260442990939</v>
      </c>
      <c r="E6" s="14">
        <v>0.8388155364751968</v>
      </c>
      <c r="F6" s="14">
        <v>0.7135424409097666</v>
      </c>
    </row>
    <row r="7" spans="1:6">
      <c r="A7">
        <v>2005</v>
      </c>
      <c r="B7" s="52"/>
      <c r="C7" s="14">
        <v>0.5951361161524501</v>
      </c>
      <c r="D7" s="14">
        <v>0.70620689655172408</v>
      </c>
      <c r="E7" s="14">
        <v>0.83061305454660794</v>
      </c>
      <c r="F7" s="14">
        <v>0.71063520871143371</v>
      </c>
    </row>
    <row r="8" spans="1:6">
      <c r="A8">
        <v>2006</v>
      </c>
      <c r="B8" s="52"/>
      <c r="C8" s="14">
        <v>0.61729068477959526</v>
      </c>
      <c r="D8" s="14">
        <v>0.72333448849459392</v>
      </c>
      <c r="E8" s="14">
        <v>0.87481282753239376</v>
      </c>
      <c r="F8" s="14">
        <v>0.7285957859717217</v>
      </c>
    </row>
    <row r="9" spans="1:6">
      <c r="A9" s="38">
        <v>2007</v>
      </c>
      <c r="B9" s="53"/>
      <c r="C9" s="39">
        <v>0.64015545815641683</v>
      </c>
      <c r="D9" s="39">
        <v>0.74493562525681412</v>
      </c>
      <c r="E9" s="39">
        <v>0.90983170943969716</v>
      </c>
      <c r="F9" s="39">
        <v>0.74176140254759626</v>
      </c>
    </row>
    <row r="10" spans="1:6">
      <c r="A10" s="40">
        <v>2008</v>
      </c>
      <c r="B10" s="51" t="s">
        <v>69</v>
      </c>
      <c r="C10" s="41">
        <v>0.57297713627266655</v>
      </c>
      <c r="D10" s="41">
        <v>0.6657165382982595</v>
      </c>
      <c r="E10" s="41">
        <v>0.81544433976785613</v>
      </c>
      <c r="F10" s="41">
        <v>0.66613924434471461</v>
      </c>
    </row>
    <row r="11" spans="1:6">
      <c r="A11">
        <v>2009</v>
      </c>
      <c r="B11" s="52"/>
      <c r="C11" s="14">
        <v>0.56299128495554451</v>
      </c>
      <c r="D11" s="14">
        <v>0.65278265207312425</v>
      </c>
      <c r="E11" s="14">
        <v>0.80078789955228635</v>
      </c>
      <c r="F11" s="14">
        <v>0.65549223862202532</v>
      </c>
    </row>
    <row r="12" spans="1:6">
      <c r="A12">
        <v>2010</v>
      </c>
      <c r="B12" s="52"/>
      <c r="C12" s="14">
        <v>0.56755792073385858</v>
      </c>
      <c r="D12" s="14">
        <v>0.65752616723509349</v>
      </c>
      <c r="E12" s="14">
        <v>0.80808342578913073</v>
      </c>
      <c r="F12" s="14">
        <v>0.66258849817711396</v>
      </c>
    </row>
    <row r="13" spans="1:6">
      <c r="A13">
        <v>2011</v>
      </c>
      <c r="B13" s="52"/>
      <c r="C13" s="14">
        <v>0.56481772293886712</v>
      </c>
      <c r="D13" s="14">
        <v>0.59734716769489626</v>
      </c>
      <c r="E13" s="14">
        <v>0.79010914050323688</v>
      </c>
      <c r="F13" s="14">
        <v>0.64698541783510932</v>
      </c>
    </row>
    <row r="14" spans="1:6">
      <c r="A14">
        <v>2012</v>
      </c>
      <c r="B14" s="52"/>
      <c r="C14" s="14">
        <v>0.59597100890125942</v>
      </c>
      <c r="D14" s="14">
        <v>0.59712734588144512</v>
      </c>
      <c r="E14" s="14">
        <v>0.81106728157594954</v>
      </c>
      <c r="F14" s="14">
        <v>0.66279934962934384</v>
      </c>
    </row>
    <row r="15" spans="1:6">
      <c r="A15">
        <v>2013</v>
      </c>
      <c r="B15" s="52"/>
      <c r="C15" s="14">
        <v>0.591624643002856</v>
      </c>
      <c r="D15" s="14">
        <v>0.59192384060927516</v>
      </c>
      <c r="E15" s="14">
        <v>0.80727149077112637</v>
      </c>
      <c r="F15" s="14">
        <v>0.66115735074119408</v>
      </c>
    </row>
    <row r="16" spans="1:6">
      <c r="A16">
        <v>2014</v>
      </c>
      <c r="B16" s="52"/>
      <c r="C16" s="14">
        <v>0.59127685795424101</v>
      </c>
      <c r="D16" s="14">
        <v>0.59127685795424101</v>
      </c>
      <c r="E16" s="14">
        <v>0.80527501084171249</v>
      </c>
      <c r="F16" s="14">
        <v>0.66018325028130531</v>
      </c>
    </row>
    <row r="17" spans="1:6">
      <c r="A17">
        <v>2015</v>
      </c>
      <c r="B17" s="52"/>
      <c r="C17" s="14">
        <v>0.5884085410749974</v>
      </c>
      <c r="D17" s="14">
        <v>0.5884085410749974</v>
      </c>
      <c r="E17" s="14">
        <v>0.82691032045195523</v>
      </c>
      <c r="F17" s="14">
        <v>0.69419901125486483</v>
      </c>
    </row>
    <row r="18" spans="1:6">
      <c r="A18">
        <v>2016</v>
      </c>
      <c r="B18" s="52"/>
      <c r="C18" s="14">
        <v>0.59299966217094158</v>
      </c>
      <c r="D18" s="14">
        <v>0.59819703230165544</v>
      </c>
      <c r="E18" s="14">
        <v>0.84190414499948829</v>
      </c>
      <c r="F18" s="14">
        <v>0.72441152776694984</v>
      </c>
    </row>
    <row r="19" spans="1:6">
      <c r="A19" s="38">
        <v>2017</v>
      </c>
      <c r="B19" s="53"/>
      <c r="C19" s="39">
        <v>0.59255760668628121</v>
      </c>
      <c r="D19" s="39">
        <v>0.60297237482750543</v>
      </c>
      <c r="E19" s="39">
        <v>0.86030484280708874</v>
      </c>
      <c r="F19" s="39">
        <v>0.75971802015257639</v>
      </c>
    </row>
    <row r="20" spans="1:6">
      <c r="A20" s="40">
        <v>2018</v>
      </c>
      <c r="B20" s="51" t="s">
        <v>70</v>
      </c>
      <c r="C20" s="41">
        <v>0.50808293161935369</v>
      </c>
      <c r="D20" s="41">
        <v>0.51700990894483123</v>
      </c>
      <c r="E20" s="41">
        <v>0.73969100904304586</v>
      </c>
      <c r="F20" s="41">
        <v>0.65380780217818246</v>
      </c>
    </row>
    <row r="21" spans="1:6">
      <c r="A21">
        <v>2019</v>
      </c>
      <c r="B21" s="52"/>
      <c r="C21" s="14">
        <v>0.50119954219307128</v>
      </c>
      <c r="D21" s="14">
        <v>0.51000352159175943</v>
      </c>
      <c r="E21" s="14">
        <v>0.73392062392922208</v>
      </c>
      <c r="F21" s="14">
        <v>0.65002817273407576</v>
      </c>
    </row>
    <row r="22" spans="1:6">
      <c r="A22">
        <v>2020</v>
      </c>
      <c r="B22" s="52"/>
      <c r="C22" s="14">
        <v>0.51184238785036495</v>
      </c>
      <c r="D22" s="14">
        <v>0.79884026210251802</v>
      </c>
      <c r="E22" s="14">
        <v>0.76756982689743847</v>
      </c>
      <c r="F22" s="14">
        <v>0.68540772720299792</v>
      </c>
    </row>
    <row r="23" spans="1:6">
      <c r="A23">
        <v>2021</v>
      </c>
      <c r="B23" s="52"/>
      <c r="C23" s="14">
        <v>0.48246108228317303</v>
      </c>
      <c r="D23" s="14">
        <v>0.77202583924600199</v>
      </c>
      <c r="E23" s="14">
        <v>0.75013134213675303</v>
      </c>
      <c r="F23" s="14">
        <v>0.63478470824949695</v>
      </c>
    </row>
    <row r="24" spans="1:6">
      <c r="A24" s="38">
        <v>2022</v>
      </c>
      <c r="B24" s="53"/>
      <c r="C24" s="42">
        <v>0.483740747285543</v>
      </c>
      <c r="D24" s="42">
        <v>0.801102668315957</v>
      </c>
      <c r="E24" s="42">
        <v>0.70421204588039998</v>
      </c>
      <c r="F24" s="42">
        <v>0.63177082719758104</v>
      </c>
    </row>
    <row r="25" spans="1:6">
      <c r="A25">
        <v>2023</v>
      </c>
      <c r="B25" s="52" t="s">
        <v>71</v>
      </c>
      <c r="C25" s="20">
        <v>0.46836273196862444</v>
      </c>
      <c r="D25" s="20">
        <v>0.80255136789745551</v>
      </c>
      <c r="E25" s="20">
        <v>0.6953872337085002</v>
      </c>
      <c r="F25" s="20">
        <v>0.63817524392576996</v>
      </c>
    </row>
    <row r="26" spans="1:6">
      <c r="A26">
        <v>2024</v>
      </c>
      <c r="B26" s="52"/>
      <c r="C26" s="20">
        <v>0.46724592268196918</v>
      </c>
      <c r="D26" s="20">
        <v>0.79750717305949859</v>
      </c>
      <c r="E26" s="20">
        <v>0.78408953489564992</v>
      </c>
      <c r="F26" s="20">
        <v>0.6825083056478406</v>
      </c>
    </row>
    <row r="27" spans="1:6" ht="15.75" thickBot="1">
      <c r="A27">
        <v>2025</v>
      </c>
      <c r="B27" s="54"/>
      <c r="C27" s="20">
        <v>0.48141829564582667</v>
      </c>
      <c r="D27" s="20">
        <v>0.77402172567663685</v>
      </c>
      <c r="E27" s="20">
        <v>0.76822357711753553</v>
      </c>
      <c r="F27" s="20">
        <v>0.70564100905610327</v>
      </c>
    </row>
    <row r="28" spans="1:6">
      <c r="A28" s="15"/>
      <c r="B28" s="2"/>
      <c r="C28" s="15"/>
      <c r="D28" s="15"/>
      <c r="E28" s="15"/>
      <c r="F28" s="15"/>
    </row>
    <row r="29" spans="1:6">
      <c r="A29" t="s">
        <v>16</v>
      </c>
    </row>
  </sheetData>
  <mergeCells count="6">
    <mergeCell ref="B20:B24"/>
    <mergeCell ref="B25:B27"/>
    <mergeCell ref="A1:F1"/>
    <mergeCell ref="A2:F2"/>
    <mergeCell ref="B4:B9"/>
    <mergeCell ref="B10:B19"/>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604234a8aeb422a3968f31803948a693">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87f8d7248e72ce930346f0c63ac127f"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0a18989-43b1-4281-8276-ae67280bc393" xsi:nil="true"/>
    <lcf76f155ced4ddcb4097134ff3c332f xmlns="1294e0ae-be8a-43b0-a08e-5e03a0558a6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00FF1A-AB53-447A-9FBD-EC34EB1AFCD7}"/>
</file>

<file path=customXml/itemProps2.xml><?xml version="1.0" encoding="utf-8"?>
<ds:datastoreItem xmlns:ds="http://schemas.openxmlformats.org/officeDocument/2006/customXml" ds:itemID="{854523D7-A4B5-4359-A55D-40CE76FE0CB7}"/>
</file>

<file path=customXml/itemProps3.xml><?xml version="1.0" encoding="utf-8"?>
<ds:datastoreItem xmlns:ds="http://schemas.openxmlformats.org/officeDocument/2006/customXml" ds:itemID="{CC4D1255-129F-446A-ADF1-334F99E5C8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2026-07-06T22:08:05Z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