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mc:AlternateContent xmlns:mc="http://schemas.openxmlformats.org/markup-compatibility/2006">
    <mc:Choice Requires="x15">
      <x15ac:absPath xmlns:x15ac="http://schemas.microsoft.com/office/spreadsheetml/2010/11/ac" url="C:\Users\gabri\OneDrive\Documents\Jennefer\Work\Paid Work\Maytree\Maytree - Welfare in Canada\10 - 2025 Report\F - Report Text\5 - Downloadable Spreadsheets\"/>
    </mc:Choice>
  </mc:AlternateContent>
  <xr:revisionPtr revIDLastSave="3" documentId="13_ncr:1_{0D9CA217-CBE0-4E71-9572-6D7FB3154662}" xr6:coauthVersionLast="47" xr6:coauthVersionMax="47" xr10:uidLastSave="{16742B92-C89A-48CA-9336-83FE41D96DCD}"/>
  <bookViews>
    <workbookView xWindow="-120" yWindow="-120" windowWidth="20730" windowHeight="11160" xr2:uid="{00000000-000D-0000-FFFF-FFFF00000000}"/>
  </bookViews>
  <sheets>
    <sheet name="Notes" sheetId="4" r:id="rId1"/>
    <sheet name="1. Components of welfare income" sheetId="1" r:id="rId2"/>
    <sheet name="2. Incomes over time - Cnst $" sheetId="2" r:id="rId3"/>
    <sheet name="3. Incomes over time - Curr $" sheetId="5" r:id="rId4"/>
    <sheet name="4. Adequacy of welfare incomes" sheetId="3" r:id="rId5"/>
    <sheet name="5. Adequacy over time" sheetId="6"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D17" i="1"/>
  <c r="E17" i="1"/>
  <c r="B17" i="1"/>
  <c r="E20" i="3"/>
  <c r="C10" i="3"/>
  <c r="D10" i="3"/>
  <c r="D12" i="3" s="1"/>
  <c r="E10" i="3"/>
  <c r="E11" i="3" s="1"/>
  <c r="B10" i="3"/>
  <c r="B12" i="3" s="1"/>
  <c r="C10" i="1"/>
  <c r="D10" i="1"/>
  <c r="E10" i="1"/>
  <c r="B10" i="1"/>
  <c r="C20" i="3"/>
  <c r="D20" i="3"/>
  <c r="B20" i="3"/>
  <c r="C19" i="3"/>
  <c r="D19" i="3"/>
  <c r="E19" i="3"/>
  <c r="B19" i="3"/>
  <c r="C16" i="3"/>
  <c r="D16" i="3"/>
  <c r="E16" i="3"/>
  <c r="B16" i="3"/>
  <c r="C15" i="3"/>
  <c r="D15" i="3"/>
  <c r="E15" i="3"/>
  <c r="B15" i="3"/>
  <c r="C12" i="3"/>
  <c r="C11" i="3"/>
  <c r="D11" i="3"/>
  <c r="C7" i="3"/>
  <c r="D7" i="3"/>
  <c r="E7" i="3"/>
  <c r="C8" i="3"/>
  <c r="D8" i="3"/>
  <c r="E8" i="3"/>
  <c r="B8" i="3"/>
  <c r="B7" i="3"/>
  <c r="E12" i="3" l="1"/>
  <c r="B11" i="3"/>
</calcChain>
</file>

<file path=xl/sharedStrings.xml><?xml version="1.0" encoding="utf-8"?>
<sst xmlns="http://schemas.openxmlformats.org/spreadsheetml/2006/main" count="119" uniqueCount="72">
  <si>
    <t>Table</t>
  </si>
  <si>
    <t>Description</t>
  </si>
  <si>
    <t>1. Components of welfare incomes</t>
  </si>
  <si>
    <t xml:space="preserve">The 2025 value and components of welfare incomes for four example households living in Halifax. A comparison of carbon tax-related rebate payment amounts received in 2025 versus 2024 is included. </t>
  </si>
  <si>
    <t>2. Welfare incomes over time, 2025 constant $</t>
  </si>
  <si>
    <t>Total annual welfare incomes between 1986 and 2025 for four example households living in Halifax. Values are in constant 2025 dollars, which takes into account the effect of inflation.</t>
  </si>
  <si>
    <t>3. Welfare incomes over time, current $</t>
  </si>
  <si>
    <t>Total annual welfare incomes between 1986 and 2025 for four example households living in Halifax. Values are in current dollars, which does not account for inflation.</t>
  </si>
  <si>
    <t>4. Adequacy of welfare incomes</t>
  </si>
  <si>
    <t>2025 welfare incomes for four example households living in Halifax compared to 2025 poverty and low income thresholds used by Statistics Canada. Note that we use after-tax LIM and LICO thresholds and that 2025 LIM thresholds are estimates based on increasing the 2024 thresholds to account for inflation.</t>
  </si>
  <si>
    <t>5. Adequacy of welfare incomes over time</t>
  </si>
  <si>
    <t>Welfare income as a percentage of the Official Poverty Line (Market Basket Measure) between 2002 and 2025 for four example households living in Halifax. Note that we compare current dollar total welfare incomes to current MBMs, taking MBM base year changes into account.</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</si>
  <si>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</si>
  <si>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</si>
  <si>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example household,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</si>
  <si>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example households are:
1. Single person considered employable
2. Single person with a disability
3. Single parent with one child age two
4. Couple with two children ages ten and 15</t>
  </si>
  <si>
    <t>Go to https://maytree.com/changing-systems/data-measuring/welfare-in-canada/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</si>
  <si>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</si>
  <si>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</si>
  <si>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</si>
  <si>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</si>
  <si>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</si>
  <si>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</si>
  <si>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</si>
  <si>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incomes</t>
  </si>
  <si>
    <t xml:space="preserve">The 2025 value and components of welfare incomes for four example households living in Halifax. </t>
  </si>
  <si>
    <t>Income component</t>
  </si>
  <si>
    <t>Unattached single considered employable</t>
  </si>
  <si>
    <t>Unattached single with a disability</t>
  </si>
  <si>
    <t>Single parent, one child</t>
  </si>
  <si>
    <t>Couple, two children</t>
  </si>
  <si>
    <t>Basic social assistance</t>
  </si>
  <si>
    <t>Additional social assistance</t>
  </si>
  <si>
    <t>Federal child benefits</t>
  </si>
  <si>
    <t>Provincial child benefits</t>
  </si>
  <si>
    <r>
      <t>Federal tax credit</t>
    </r>
    <r>
      <rPr>
        <sz val="11"/>
        <rFont val="Calibri"/>
        <family val="2"/>
        <scheme val="minor"/>
      </rPr>
      <t>s/benefits</t>
    </r>
  </si>
  <si>
    <t>Provincial tax credits/benefits</t>
  </si>
  <si>
    <t>Total 2025 income</t>
  </si>
  <si>
    <t>Reduction in carbon tax-related rebate payments, 2024-2025</t>
  </si>
  <si>
    <t xml:space="preserve">The total amount of carbon tax-related rebate payments received by each example household in Nova Scotia in 2024 and 2025 and the difference between the two amounts, highlighting the impact of the 2025 elimination of che federal fuel charge and associated carbon tax rebate programs in Canada.		</t>
  </si>
  <si>
    <r>
      <t xml:space="preserve">Program: </t>
    </r>
    <r>
      <rPr>
        <sz val="11"/>
        <color theme="1"/>
        <rFont val="Calibri"/>
        <family val="2"/>
        <scheme val="minor"/>
      </rPr>
      <t>Canada Carbon Rebate</t>
    </r>
  </si>
  <si>
    <t>Difference 2025-2024</t>
  </si>
  <si>
    <t>Welfare incomes over time (2025 constant dollars)</t>
  </si>
  <si>
    <t>Year</t>
  </si>
  <si>
    <t>-</t>
  </si>
  <si>
    <t>Welfare incomes over time (Current dollars)</t>
  </si>
  <si>
    <t>Adequacy of welfare incomes</t>
  </si>
  <si>
    <t>Adequacy indicator</t>
  </si>
  <si>
    <t>Unattached single considered  employable</t>
  </si>
  <si>
    <t>Total welfare income</t>
  </si>
  <si>
    <r>
      <t xml:space="preserve">MBM </t>
    </r>
    <r>
      <rPr>
        <sz val="11"/>
        <color rgb="FF000000"/>
        <rFont val="Calibri"/>
        <family val="2"/>
        <scheme val="minor"/>
      </rPr>
      <t>(Official poverty line)</t>
    </r>
  </si>
  <si>
    <t>MBM threshold (Halifax)</t>
  </si>
  <si>
    <t>Welfare income minus MBM threshold</t>
  </si>
  <si>
    <t>Welfare income as % of MBM</t>
  </si>
  <si>
    <r>
      <rPr>
        <b/>
        <i/>
        <sz val="11"/>
        <color rgb="FF000000"/>
        <rFont val="Calibri"/>
        <family val="2"/>
      </rPr>
      <t>MBM-DIP</t>
    </r>
    <r>
      <rPr>
        <sz val="11"/>
        <color rgb="FF000000"/>
        <rFont val="Calibri"/>
        <family val="2"/>
      </rPr>
      <t xml:space="preserve"> (75% of MBM)</t>
    </r>
  </si>
  <si>
    <t>MBM-DIP threshold (Halifax)</t>
  </si>
  <si>
    <t>Welfare income minus MBM-DIP threshold</t>
  </si>
  <si>
    <t>Welfare income as % of MBM-DIP</t>
  </si>
  <si>
    <t>LIM</t>
  </si>
  <si>
    <t>LIM threshold (Canada-wide)</t>
  </si>
  <si>
    <t>Welfare income minus LIM threshold</t>
  </si>
  <si>
    <t>Welfare income as % of LIM</t>
  </si>
  <si>
    <t>LICO</t>
  </si>
  <si>
    <t>LICO threshold (Halifax)</t>
  </si>
  <si>
    <t>Welfare income minus LICO threshold</t>
  </si>
  <si>
    <t>Welfare income as % of LICO</t>
  </si>
  <si>
    <t>Adequacy of welfare incomes over time</t>
  </si>
  <si>
    <t>MBM base</t>
  </si>
  <si>
    <t xml:space="preserve">2000 base </t>
  </si>
  <si>
    <t xml:space="preserve">2008 base </t>
  </si>
  <si>
    <t xml:space="preserve">2018 base </t>
  </si>
  <si>
    <t xml:space="preserve">2023 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</si>
</sst>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
    <numFmt numFmtId="165" formatCode="[$$-1009]#,##0"/>
    <numFmt numFmtId="166" formatCode="&quot;$&quot;#,##0.00"/>
  </numFmts>
  <fonts count="16">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sz val="11"/>
      <color theme="1"/>
      <name val="Calibri"/>
      <family val="2"/>
      <scheme val="minor"/>
    </font>
    <font>
      <sz val="11"/>
      <color theme="1"/>
      <name val="Calibri"/>
      <family val="2"/>
    </font>
    <font>
      <b/>
      <sz val="11"/>
      <color rgb="FF000000"/>
      <name val="Calibri"/>
      <family val="2"/>
    </font>
    <font>
      <b/>
      <sz val="11"/>
      <color theme="0"/>
      <name val="Calibri"/>
      <family val="2"/>
    </font>
    <font>
      <b/>
      <sz val="11"/>
      <color rgb="FFFFFFFF"/>
      <name val="Calibri"/>
      <family val="2"/>
    </font>
    <font>
      <i/>
      <sz val="11"/>
      <color rgb="FF000000"/>
      <name val="Calibri"/>
      <family val="2"/>
    </font>
    <font>
      <sz val="11"/>
      <color rgb="FF000000"/>
      <name val="Calibri"/>
      <family val="2"/>
    </font>
    <font>
      <b/>
      <i/>
      <sz val="11"/>
      <color rgb="FF000000"/>
      <name val="Calibri"/>
      <family val="2"/>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7">
    <border>
      <left/>
      <right/>
      <top/>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style="medium">
        <color auto="1"/>
      </top>
      <bottom style="medium">
        <color indexed="64"/>
      </bottom>
      <diagonal/>
    </border>
    <border>
      <left/>
      <right/>
      <top/>
      <bottom style="thin">
        <color indexed="64"/>
      </bottom>
      <diagonal/>
    </border>
    <border>
      <left/>
      <right/>
      <top style="thin">
        <color indexed="64"/>
      </top>
      <bottom/>
      <diagonal/>
    </border>
  </borders>
  <cellStyleXfs count="2">
    <xf numFmtId="0" fontId="0" fillId="0" borderId="0"/>
    <xf numFmtId="9" fontId="8" fillId="0" borderId="0" applyFont="0" applyFill="0" applyBorder="0" applyAlignment="0" applyProtection="0"/>
  </cellStyleXfs>
  <cellXfs count="65">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right"/>
    </xf>
    <xf numFmtId="0" fontId="4" fillId="0" borderId="0" xfId="0" applyFont="1" applyAlignment="1">
      <alignment horizontal="left" vertical="center" wrapText="1"/>
    </xf>
    <xf numFmtId="9" fontId="0" fillId="0" borderId="0" xfId="0" applyNumberFormat="1" applyAlignment="1">
      <alignment horizontal="right" vertical="center" wrapText="1"/>
    </xf>
    <xf numFmtId="164" fontId="0" fillId="0" borderId="0" xfId="0" applyNumberFormat="1" applyAlignment="1">
      <alignment horizontal="right" vertical="center" wrapText="1"/>
    </xf>
    <xf numFmtId="164" fontId="6" fillId="0" borderId="0" xfId="0" applyNumberFormat="1" applyFont="1" applyAlignment="1">
      <alignment horizontal="right" vertical="center" wrapText="1"/>
    </xf>
    <xf numFmtId="164" fontId="0" fillId="0" borderId="0" xfId="0" applyNumberFormat="1"/>
    <xf numFmtId="6" fontId="0" fillId="0" borderId="0" xfId="0" applyNumberFormat="1" applyAlignment="1">
      <alignment horizontal="right" vertical="center" wrapText="1"/>
    </xf>
    <xf numFmtId="0" fontId="0" fillId="0" borderId="0" xfId="0" applyAlignment="1">
      <alignment horizontal="left" vertical="center" wrapText="1"/>
    </xf>
    <xf numFmtId="0" fontId="9" fillId="0" borderId="0" xfId="0" applyFont="1"/>
    <xf numFmtId="9" fontId="9" fillId="0" borderId="0" xfId="1" applyFont="1" applyFill="1" applyBorder="1"/>
    <xf numFmtId="0" fontId="7" fillId="0" borderId="3" xfId="0" applyFont="1" applyBorder="1" applyAlignment="1">
      <alignment horizontal="left" vertical="center" wrapText="1"/>
    </xf>
    <xf numFmtId="0" fontId="3" fillId="0" borderId="3" xfId="0" applyFont="1" applyBorder="1" applyAlignment="1">
      <alignment horizontal="right" vertical="center" wrapText="1"/>
    </xf>
    <xf numFmtId="0" fontId="2" fillId="0" borderId="2" xfId="0" applyFont="1" applyBorder="1" applyAlignment="1">
      <alignment horizontal="left" vertical="center" wrapText="1"/>
    </xf>
    <xf numFmtId="164" fontId="5" fillId="0" borderId="2" xfId="0" applyNumberFormat="1" applyFont="1" applyBorder="1" applyAlignment="1">
      <alignment horizontal="right" vertical="center" wrapText="1"/>
    </xf>
    <xf numFmtId="0" fontId="0" fillId="0" borderId="3" xfId="0" applyBorder="1"/>
    <xf numFmtId="0" fontId="0" fillId="0" borderId="3" xfId="0" applyBorder="1" applyAlignment="1">
      <alignment horizontal="right"/>
    </xf>
    <xf numFmtId="165" fontId="4" fillId="0" borderId="0" xfId="0" applyNumberFormat="1" applyFont="1" applyAlignment="1">
      <alignment horizontal="right" vertical="center" wrapText="1"/>
    </xf>
    <xf numFmtId="164" fontId="0" fillId="0" borderId="0" xfId="0" applyNumberFormat="1" applyAlignment="1">
      <alignment horizontal="right"/>
    </xf>
    <xf numFmtId="165" fontId="0" fillId="0" borderId="0" xfId="0" applyNumberFormat="1"/>
    <xf numFmtId="0" fontId="1" fillId="2" borderId="0" xfId="0" applyFont="1" applyFill="1"/>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0" fontId="7" fillId="0" borderId="0" xfId="0" applyFont="1" applyAlignment="1">
      <alignment horizontal="left" vertical="center" wrapText="1"/>
    </xf>
    <xf numFmtId="0" fontId="3" fillId="0" borderId="0" xfId="0" applyFont="1" applyAlignment="1">
      <alignment horizontal="right" vertical="center" wrapText="1"/>
    </xf>
    <xf numFmtId="0" fontId="4" fillId="0" borderId="4" xfId="0" applyFont="1" applyBorder="1" applyAlignment="1">
      <alignment horizontal="left" vertical="center" wrapText="1"/>
    </xf>
    <xf numFmtId="164" fontId="0" fillId="0" borderId="4" xfId="0" applyNumberFormat="1" applyBorder="1" applyAlignment="1">
      <alignment horizontal="right" vertical="center" wrapText="1"/>
    </xf>
    <xf numFmtId="0" fontId="4" fillId="0" borderId="1" xfId="0" applyFont="1" applyBorder="1" applyAlignment="1">
      <alignment horizontal="left" vertical="center" wrapText="1"/>
    </xf>
    <xf numFmtId="9" fontId="0" fillId="0" borderId="1" xfId="0" applyNumberFormat="1" applyBorder="1" applyAlignment="1">
      <alignment horizontal="right" vertical="center" wrapText="1"/>
    </xf>
    <xf numFmtId="0" fontId="2" fillId="0" borderId="4" xfId="0" applyFont="1" applyBorder="1" applyAlignment="1">
      <alignment horizontal="right" vertical="top"/>
    </xf>
    <xf numFmtId="0" fontId="10" fillId="0" borderId="4" xfId="0" applyFont="1" applyBorder="1" applyAlignment="1">
      <alignment horizontal="right" vertical="top"/>
    </xf>
    <xf numFmtId="0" fontId="10" fillId="0" borderId="4" xfId="0" applyFont="1" applyBorder="1" applyAlignment="1">
      <alignment horizontal="right" vertical="top" wrapText="1"/>
    </xf>
    <xf numFmtId="0" fontId="12" fillId="3" borderId="0" xfId="0" applyFont="1" applyFill="1" applyAlignment="1">
      <alignment wrapText="1"/>
    </xf>
    <xf numFmtId="0" fontId="15" fillId="0" borderId="0" xfId="0" applyFont="1" applyAlignment="1">
      <alignment horizontal="left" vertical="center" wrapText="1"/>
    </xf>
    <xf numFmtId="164" fontId="0" fillId="0" borderId="0" xfId="0" quotePrefix="1" applyNumberFormat="1" applyAlignment="1">
      <alignment horizontal="right" vertical="center"/>
    </xf>
    <xf numFmtId="9" fontId="0" fillId="0" borderId="0" xfId="0" applyNumberFormat="1"/>
    <xf numFmtId="0" fontId="0" fillId="0" borderId="0" xfId="0" applyAlignment="1">
      <alignment horizontal="left" vertical="top" wrapText="1"/>
    </xf>
    <xf numFmtId="0" fontId="0" fillId="0" borderId="5" xfId="0" applyBorder="1" applyAlignment="1">
      <alignment horizontal="left" vertical="center" wrapText="1"/>
    </xf>
    <xf numFmtId="0" fontId="2" fillId="0" borderId="1" xfId="0" applyFont="1" applyBorder="1" applyAlignment="1">
      <alignment horizontal="left" vertical="top" wrapText="1"/>
    </xf>
    <xf numFmtId="0" fontId="2" fillId="0" borderId="4" xfId="0" applyFont="1" applyBorder="1" applyAlignment="1">
      <alignment horizontal="left" vertical="center" wrapText="1"/>
    </xf>
    <xf numFmtId="166" fontId="14" fillId="0" borderId="0" xfId="0" applyNumberFormat="1" applyFont="1"/>
    <xf numFmtId="166" fontId="14" fillId="0" borderId="0" xfId="0" applyNumberFormat="1" applyFont="1" applyAlignment="1">
      <alignment horizontal="right" vertical="center"/>
    </xf>
    <xf numFmtId="166" fontId="14" fillId="0" borderId="0" xfId="0" applyNumberFormat="1" applyFont="1" applyAlignment="1">
      <alignment horizontal="right"/>
    </xf>
    <xf numFmtId="166" fontId="5" fillId="0" borderId="2" xfId="0" applyNumberFormat="1" applyFont="1" applyBorder="1" applyAlignment="1">
      <alignment horizontal="right" wrapText="1"/>
    </xf>
    <xf numFmtId="0" fontId="9" fillId="0" borderId="3" xfId="0" applyFont="1" applyBorder="1"/>
    <xf numFmtId="9" fontId="9" fillId="0" borderId="3" xfId="1" applyFont="1" applyFill="1" applyBorder="1"/>
    <xf numFmtId="0" fontId="9" fillId="0" borderId="5" xfId="0" applyFont="1" applyBorder="1"/>
    <xf numFmtId="9" fontId="9" fillId="0" borderId="5" xfId="1" applyFont="1" applyFill="1" applyBorder="1"/>
    <xf numFmtId="0" fontId="9" fillId="0" borderId="6" xfId="0" applyFont="1" applyBorder="1"/>
    <xf numFmtId="9" fontId="9" fillId="0" borderId="6" xfId="1" applyFont="1" applyFill="1" applyBorder="1"/>
    <xf numFmtId="0" fontId="0" fillId="0" borderId="0" xfId="0" applyAlignment="1">
      <alignment horizontal="left" vertical="top" wrapText="1"/>
    </xf>
    <xf numFmtId="0" fontId="1" fillId="2" borderId="0" xfId="0" applyFont="1" applyFill="1" applyAlignment="1">
      <alignment horizontal="left"/>
    </xf>
    <xf numFmtId="0" fontId="0" fillId="0" borderId="0" xfId="0" applyAlignment="1">
      <alignment horizontal="left" vertical="top"/>
    </xf>
    <xf numFmtId="0" fontId="1" fillId="2" borderId="0" xfId="0" applyFont="1" applyFill="1" applyAlignment="1">
      <alignment horizontal="left" vertical="center" wrapText="1"/>
    </xf>
    <xf numFmtId="0" fontId="0" fillId="0" borderId="6" xfId="0" applyBorder="1" applyAlignment="1">
      <alignment horizontal="right" vertical="top" wrapText="1"/>
    </xf>
    <xf numFmtId="0" fontId="0" fillId="0" borderId="0" xfId="0" applyAlignment="1">
      <alignment horizontal="right" vertical="top" wrapText="1"/>
    </xf>
    <xf numFmtId="0" fontId="0" fillId="0" borderId="5" xfId="0" applyBorder="1" applyAlignment="1">
      <alignment horizontal="right" vertical="top" wrapText="1"/>
    </xf>
    <xf numFmtId="0" fontId="0" fillId="0" borderId="1" xfId="0" applyBorder="1" applyAlignment="1">
      <alignment horizontal="right" vertical="top" wrapText="1"/>
    </xf>
    <xf numFmtId="0" fontId="11" fillId="2" borderId="0" xfId="0" applyFont="1" applyFill="1" applyAlignment="1">
      <alignment horizontal="left"/>
    </xf>
    <xf numFmtId="0" fontId="9" fillId="0" borderId="0" xfId="0" applyFont="1" applyAlignment="1">
      <alignment horizontal="left" vertical="top" wrapText="1"/>
    </xf>
    <xf numFmtId="0" fontId="0" fillId="0" borderId="3" xfId="0" applyBorder="1" applyAlignment="1">
      <alignment horizontal="right" vertical="top" wrapText="1"/>
    </xf>
    <xf numFmtId="0" fontId="0" fillId="0" borderId="0" xfId="0" applyAlignment="1"/>
    <xf numFmtId="0" fontId="14" fillId="0" borderId="0" xfId="0" applyFont="1" applyAlignment="1"/>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heetViews>
  <sheetFormatPr defaultColWidth="8.85546875" defaultRowHeight="15"/>
  <cols>
    <col min="1" max="1" width="42.7109375" bestFit="1" customWidth="1"/>
    <col min="2" max="2" width="120.42578125" customWidth="1"/>
  </cols>
  <sheetData>
    <row r="1" spans="1:2">
      <c r="A1" s="22" t="s">
        <v>0</v>
      </c>
      <c r="B1" s="22" t="s">
        <v>1</v>
      </c>
    </row>
    <row r="2" spans="1:2" ht="34.5" customHeight="1">
      <c r="A2" s="1" t="s">
        <v>2</v>
      </c>
      <c r="B2" s="2" t="s">
        <v>3</v>
      </c>
    </row>
    <row r="3" spans="1:2" ht="30" customHeight="1">
      <c r="A3" s="1" t="s">
        <v>4</v>
      </c>
      <c r="B3" s="2" t="s">
        <v>5</v>
      </c>
    </row>
    <row r="4" spans="1:2" ht="30" customHeight="1">
      <c r="A4" s="1" t="s">
        <v>6</v>
      </c>
      <c r="B4" s="2" t="s">
        <v>7</v>
      </c>
    </row>
    <row r="5" spans="1:2" ht="47.25" customHeight="1">
      <c r="A5" s="1" t="s">
        <v>8</v>
      </c>
      <c r="B5" s="2" t="s">
        <v>9</v>
      </c>
    </row>
    <row r="6" spans="1:2" ht="47.25" customHeight="1">
      <c r="A6" s="1" t="s">
        <v>10</v>
      </c>
      <c r="B6" s="38" t="s">
        <v>11</v>
      </c>
    </row>
    <row r="7" spans="1:2">
      <c r="A7" s="53" t="s">
        <v>12</v>
      </c>
      <c r="B7" s="53"/>
    </row>
    <row r="8" spans="1:2" ht="47.25" customHeight="1">
      <c r="A8" s="52" t="s">
        <v>13</v>
      </c>
      <c r="B8" s="52"/>
    </row>
    <row r="9" spans="1:2" ht="152.25" customHeight="1">
      <c r="A9" s="52" t="s">
        <v>14</v>
      </c>
      <c r="B9" s="52"/>
    </row>
    <row r="10" spans="1:2" ht="82.5" customHeight="1">
      <c r="A10" s="52" t="s">
        <v>15</v>
      </c>
      <c r="B10" s="52"/>
    </row>
    <row r="11" spans="1:2">
      <c r="A11" s="63" t="s">
        <v>16</v>
      </c>
      <c r="B11" s="63"/>
    </row>
    <row r="12" spans="1:2">
      <c r="A12" s="34" t="s">
        <v>17</v>
      </c>
      <c r="B12" s="34" t="s">
        <v>18</v>
      </c>
    </row>
    <row r="13" spans="1:2" ht="14.45" customHeight="1">
      <c r="A13" s="64" t="s">
        <v>19</v>
      </c>
      <c r="B13" s="64"/>
    </row>
    <row r="14" spans="1:2">
      <c r="A14" s="64" t="s">
        <v>20</v>
      </c>
      <c r="B14" s="64"/>
    </row>
    <row r="15" spans="1:2">
      <c r="A15" s="64" t="s">
        <v>21</v>
      </c>
      <c r="B15" s="64"/>
    </row>
    <row r="16" spans="1:2">
      <c r="A16" s="64" t="s">
        <v>22</v>
      </c>
      <c r="B16" s="64"/>
    </row>
    <row r="17" spans="1:2">
      <c r="A17" s="64" t="s">
        <v>23</v>
      </c>
      <c r="B17" s="64"/>
    </row>
  </sheetData>
  <mergeCells count="10">
    <mergeCell ref="A9:B9"/>
    <mergeCell ref="A10:B10"/>
    <mergeCell ref="A8:B8"/>
    <mergeCell ref="A11:B11"/>
    <mergeCell ref="A7:B7"/>
    <mergeCell ref="A13:B13"/>
    <mergeCell ref="A14:B14"/>
    <mergeCell ref="A15:B15"/>
    <mergeCell ref="A16:B16"/>
    <mergeCell ref="A17:B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workbookViewId="0">
      <selection sqref="A1:E1"/>
    </sheetView>
  </sheetViews>
  <sheetFormatPr defaultColWidth="8.85546875" defaultRowHeight="15"/>
  <cols>
    <col min="1" max="1" width="39.28515625" customWidth="1"/>
    <col min="2" max="5" width="17.7109375" customWidth="1"/>
  </cols>
  <sheetData>
    <row r="1" spans="1:5">
      <c r="A1" s="53" t="s">
        <v>24</v>
      </c>
      <c r="B1" s="53"/>
      <c r="C1" s="53"/>
      <c r="D1" s="53"/>
      <c r="E1" s="53"/>
    </row>
    <row r="2" spans="1:5" ht="29.25" customHeight="1" thickBot="1">
      <c r="A2" s="54" t="s">
        <v>25</v>
      </c>
      <c r="B2" s="54"/>
      <c r="C2" s="54"/>
      <c r="D2" s="54"/>
      <c r="E2" s="54"/>
    </row>
    <row r="3" spans="1:5" s="1" customFormat="1" ht="45.75" thickBot="1">
      <c r="A3" s="23" t="s">
        <v>26</v>
      </c>
      <c r="B3" s="24" t="s">
        <v>27</v>
      </c>
      <c r="C3" s="24" t="s">
        <v>28</v>
      </c>
      <c r="D3" s="24" t="s">
        <v>29</v>
      </c>
      <c r="E3" s="24" t="s">
        <v>30</v>
      </c>
    </row>
    <row r="4" spans="1:5">
      <c r="A4" s="10" t="s">
        <v>31</v>
      </c>
      <c r="B4" s="19">
        <v>8712</v>
      </c>
      <c r="C4" s="19">
        <v>12060</v>
      </c>
      <c r="D4" s="19">
        <v>12216</v>
      </c>
      <c r="E4" s="19">
        <v>17676</v>
      </c>
    </row>
    <row r="5" spans="1:5">
      <c r="A5" s="10" t="s">
        <v>32</v>
      </c>
      <c r="B5" s="19">
        <v>0</v>
      </c>
      <c r="C5" s="19">
        <v>3816</v>
      </c>
      <c r="D5" s="19">
        <v>0</v>
      </c>
      <c r="E5" s="19">
        <v>300</v>
      </c>
    </row>
    <row r="6" spans="1:5">
      <c r="A6" s="10" t="s">
        <v>33</v>
      </c>
      <c r="B6" s="19">
        <v>0</v>
      </c>
      <c r="C6" s="19">
        <v>0</v>
      </c>
      <c r="D6" s="19">
        <v>7892</v>
      </c>
      <c r="E6" s="19">
        <v>13318</v>
      </c>
    </row>
    <row r="7" spans="1:5">
      <c r="A7" s="10" t="s">
        <v>34</v>
      </c>
      <c r="B7" s="19">
        <v>0</v>
      </c>
      <c r="C7" s="19">
        <v>0</v>
      </c>
      <c r="D7" s="19">
        <v>1524.96</v>
      </c>
      <c r="E7" s="19">
        <v>3050.04</v>
      </c>
    </row>
    <row r="8" spans="1:5">
      <c r="A8" s="10" t="s">
        <v>35</v>
      </c>
      <c r="B8" s="19">
        <v>557.5</v>
      </c>
      <c r="C8" s="19">
        <v>588.14</v>
      </c>
      <c r="D8" s="19">
        <v>1162.5</v>
      </c>
      <c r="E8" s="19">
        <v>1478</v>
      </c>
    </row>
    <row r="9" spans="1:5">
      <c r="A9" s="10" t="s">
        <v>36</v>
      </c>
      <c r="B9" s="19">
        <v>255</v>
      </c>
      <c r="C9" s="19">
        <v>255</v>
      </c>
      <c r="D9" s="19">
        <v>315</v>
      </c>
      <c r="E9" s="19">
        <v>375</v>
      </c>
    </row>
    <row r="10" spans="1:5" ht="15.75" thickBot="1">
      <c r="A10" s="15" t="s">
        <v>37</v>
      </c>
      <c r="B10" s="16">
        <f>SUM(B4:B9)</f>
        <v>9524.5</v>
      </c>
      <c r="C10" s="16">
        <f t="shared" ref="C10:E10" si="0">SUM(C4:C9)</f>
        <v>16719.14</v>
      </c>
      <c r="D10" s="16">
        <f t="shared" si="0"/>
        <v>23110.46</v>
      </c>
      <c r="E10" s="16">
        <f t="shared" si="0"/>
        <v>36197.040000000001</v>
      </c>
    </row>
    <row r="12" spans="1:5">
      <c r="A12" s="55" t="s">
        <v>38</v>
      </c>
      <c r="B12" s="55"/>
      <c r="C12" s="55"/>
      <c r="D12" s="55"/>
      <c r="E12" s="55"/>
    </row>
    <row r="13" spans="1:5" ht="47.25" customHeight="1">
      <c r="A13" s="52" t="s">
        <v>39</v>
      </c>
      <c r="B13" s="52"/>
      <c r="C13" s="52"/>
      <c r="D13" s="52"/>
      <c r="E13" s="52"/>
    </row>
    <row r="14" spans="1:5" ht="45.75" thickBot="1">
      <c r="A14" s="41" t="s">
        <v>40</v>
      </c>
      <c r="B14" s="24" t="s">
        <v>27</v>
      </c>
      <c r="C14" s="24" t="s">
        <v>28</v>
      </c>
      <c r="D14" s="24" t="s">
        <v>29</v>
      </c>
      <c r="E14" s="24" t="s">
        <v>30</v>
      </c>
    </row>
    <row r="15" spans="1:5">
      <c r="A15" s="10">
        <v>2024</v>
      </c>
      <c r="B15" s="42">
        <v>433</v>
      </c>
      <c r="C15" s="42">
        <v>433</v>
      </c>
      <c r="D15" s="42">
        <v>649.5</v>
      </c>
      <c r="E15" s="42">
        <v>866</v>
      </c>
    </row>
    <row r="16" spans="1:5">
      <c r="A16" s="39">
        <v>2025</v>
      </c>
      <c r="B16" s="43">
        <v>213</v>
      </c>
      <c r="C16" s="43">
        <v>213</v>
      </c>
      <c r="D16" s="44">
        <v>292</v>
      </c>
      <c r="E16" s="44">
        <v>426</v>
      </c>
    </row>
    <row r="17" spans="1:5" ht="15.75" thickBot="1">
      <c r="A17" s="40" t="s">
        <v>41</v>
      </c>
      <c r="B17" s="45">
        <f>B16-B15</f>
        <v>-220</v>
      </c>
      <c r="C17" s="45">
        <f t="shared" ref="C17:E17" si="1">C16-C15</f>
        <v>-220</v>
      </c>
      <c r="D17" s="45">
        <f t="shared" si="1"/>
        <v>-357.5</v>
      </c>
      <c r="E17" s="45">
        <f t="shared" si="1"/>
        <v>-440</v>
      </c>
    </row>
    <row r="19" spans="1:5">
      <c r="A19" t="s">
        <v>16</v>
      </c>
    </row>
  </sheetData>
  <mergeCells count="4">
    <mergeCell ref="A13:E13"/>
    <mergeCell ref="A1:E1"/>
    <mergeCell ref="A2:E2"/>
    <mergeCell ref="A12:E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5"/>
  <sheetViews>
    <sheetView zoomScaleNormal="100" workbookViewId="0">
      <pane ySplit="3" topLeftCell="A4" activePane="bottomLeft" state="frozen"/>
      <selection pane="bottomLeft" sqref="A1:E1"/>
    </sheetView>
  </sheetViews>
  <sheetFormatPr defaultColWidth="8.85546875" defaultRowHeight="15"/>
  <cols>
    <col min="1" max="1" width="8.7109375" customWidth="1"/>
    <col min="2" max="2" width="23.5703125" style="3" customWidth="1"/>
    <col min="3" max="3" width="21.42578125" style="3" customWidth="1"/>
    <col min="4" max="4" width="19.140625" style="3" customWidth="1"/>
    <col min="5" max="5" width="18.140625" style="3" customWidth="1"/>
  </cols>
  <sheetData>
    <row r="1" spans="1:10">
      <c r="A1" s="53" t="s">
        <v>42</v>
      </c>
      <c r="B1" s="53"/>
      <c r="C1" s="53"/>
      <c r="D1" s="53"/>
      <c r="E1" s="53"/>
    </row>
    <row r="2" spans="1:10" ht="34.5" customHeight="1" thickBot="1">
      <c r="A2" s="52" t="s">
        <v>5</v>
      </c>
      <c r="B2" s="52"/>
      <c r="C2" s="52"/>
      <c r="D2" s="52"/>
      <c r="E2" s="52"/>
    </row>
    <row r="3" spans="1:10" s="1" customFormat="1" ht="30.75" thickBot="1">
      <c r="A3" s="31" t="s">
        <v>43</v>
      </c>
      <c r="B3" s="24" t="s">
        <v>27</v>
      </c>
      <c r="C3" s="24" t="s">
        <v>28</v>
      </c>
      <c r="D3" s="24" t="s">
        <v>29</v>
      </c>
      <c r="E3" s="24" t="s">
        <v>30</v>
      </c>
    </row>
    <row r="4" spans="1:10">
      <c r="A4">
        <v>1986</v>
      </c>
      <c r="B4" s="8">
        <v>11579.103658536585</v>
      </c>
      <c r="C4" s="36" t="s">
        <v>44</v>
      </c>
      <c r="D4" s="8">
        <v>22712.664634146342</v>
      </c>
      <c r="E4" s="8">
        <v>29458.381097560974</v>
      </c>
      <c r="G4" s="8"/>
      <c r="H4" s="8"/>
      <c r="I4" s="8"/>
      <c r="J4" s="8"/>
    </row>
    <row r="5" spans="1:10">
      <c r="A5">
        <v>1987</v>
      </c>
      <c r="B5" s="36" t="s">
        <v>44</v>
      </c>
      <c r="C5" s="36" t="s">
        <v>44</v>
      </c>
      <c r="D5" s="36" t="s">
        <v>44</v>
      </c>
      <c r="E5" s="36" t="s">
        <v>44</v>
      </c>
      <c r="G5" s="8"/>
      <c r="H5" s="8"/>
      <c r="I5" s="8"/>
      <c r="J5" s="8"/>
    </row>
    <row r="6" spans="1:10">
      <c r="A6">
        <v>1988</v>
      </c>
      <c r="B6" s="36" t="s">
        <v>44</v>
      </c>
      <c r="C6" s="36" t="s">
        <v>44</v>
      </c>
      <c r="D6" s="36" t="s">
        <v>44</v>
      </c>
      <c r="E6" s="36" t="s">
        <v>44</v>
      </c>
      <c r="G6" s="8"/>
      <c r="H6" s="8"/>
      <c r="I6" s="8"/>
      <c r="J6" s="8"/>
    </row>
    <row r="7" spans="1:10">
      <c r="A7">
        <v>1989</v>
      </c>
      <c r="B7" s="8">
        <v>13061.363636363638</v>
      </c>
      <c r="C7" s="8">
        <v>17144.411764705885</v>
      </c>
      <c r="D7" s="8">
        <v>23268.983957219254</v>
      </c>
      <c r="E7" s="8">
        <v>30921.406417112303</v>
      </c>
      <c r="G7" s="8"/>
      <c r="H7" s="8"/>
      <c r="I7" s="8"/>
      <c r="J7" s="8"/>
    </row>
    <row r="8" spans="1:10">
      <c r="A8">
        <v>1990</v>
      </c>
      <c r="B8" s="8">
        <v>12628.110969387753</v>
      </c>
      <c r="C8" s="8">
        <v>17215.595076530612</v>
      </c>
      <c r="D8" s="8">
        <v>23517.209897959183</v>
      </c>
      <c r="E8" s="8">
        <v>30111.012755102038</v>
      </c>
      <c r="G8" s="8"/>
      <c r="H8" s="8"/>
      <c r="I8" s="8"/>
      <c r="J8" s="8"/>
    </row>
    <row r="9" spans="1:10">
      <c r="A9">
        <v>1991</v>
      </c>
      <c r="B9" s="8">
        <v>12269.388888888889</v>
      </c>
      <c r="C9" s="8">
        <v>17248.932367149759</v>
      </c>
      <c r="D9" s="8">
        <v>23719.760869565216</v>
      </c>
      <c r="E9" s="8">
        <v>29875.277777777777</v>
      </c>
      <c r="G9" s="8"/>
      <c r="H9" s="8"/>
      <c r="I9" s="8"/>
      <c r="J9" s="8"/>
    </row>
    <row r="10" spans="1:10">
      <c r="A10">
        <v>1992</v>
      </c>
      <c r="B10" s="8">
        <v>11916.228571428572</v>
      </c>
      <c r="C10" s="8">
        <v>16873.504761904762</v>
      </c>
      <c r="D10" s="8">
        <v>23574.428571428572</v>
      </c>
      <c r="E10" s="8">
        <v>29411.347619047618</v>
      </c>
      <c r="G10" s="8"/>
      <c r="H10" s="8"/>
      <c r="I10" s="8"/>
      <c r="J10" s="8"/>
    </row>
    <row r="11" spans="1:10">
      <c r="A11">
        <v>1993</v>
      </c>
      <c r="B11" s="8">
        <v>11701.168224299066</v>
      </c>
      <c r="C11" s="8">
        <v>16567.703271028036</v>
      </c>
      <c r="D11" s="8">
        <v>23171.574065420562</v>
      </c>
      <c r="E11" s="8">
        <v>28986.287383177569</v>
      </c>
      <c r="G11" s="8"/>
      <c r="H11" s="8"/>
      <c r="I11" s="8"/>
      <c r="J11" s="8"/>
    </row>
    <row r="12" spans="1:10">
      <c r="A12">
        <v>1994</v>
      </c>
      <c r="B12" s="8">
        <v>11693.262543757291</v>
      </c>
      <c r="C12" s="8">
        <v>16825.959113185527</v>
      </c>
      <c r="D12" s="8">
        <v>23463.988401400231</v>
      </c>
      <c r="E12" s="8">
        <v>28969.708284714114</v>
      </c>
      <c r="G12" s="8"/>
      <c r="H12" s="8"/>
      <c r="I12" s="8"/>
      <c r="J12" s="8"/>
    </row>
    <row r="13" spans="1:10">
      <c r="A13">
        <v>1995</v>
      </c>
      <c r="B13" s="8">
        <v>11439.641552511415</v>
      </c>
      <c r="C13" s="8">
        <v>16509.972602739726</v>
      </c>
      <c r="D13" s="8">
        <v>23001.121004566212</v>
      </c>
      <c r="E13" s="8">
        <v>28341.369863013701</v>
      </c>
      <c r="G13" s="8"/>
      <c r="H13" s="8"/>
      <c r="I13" s="8"/>
      <c r="J13" s="8"/>
    </row>
    <row r="14" spans="1:10">
      <c r="A14">
        <v>1996</v>
      </c>
      <c r="B14" s="8">
        <v>11305.604049493812</v>
      </c>
      <c r="C14" s="8">
        <v>16270.391451068614</v>
      </c>
      <c r="D14" s="8">
        <v>22668.465691788522</v>
      </c>
      <c r="E14" s="8">
        <v>30014.060742407193</v>
      </c>
      <c r="G14" s="8"/>
      <c r="H14" s="8"/>
      <c r="I14" s="8"/>
      <c r="J14" s="8"/>
    </row>
    <row r="15" spans="1:10">
      <c r="A15">
        <v>1997</v>
      </c>
      <c r="B15" s="8">
        <v>8404.3517699115037</v>
      </c>
      <c r="C15" s="8">
        <v>16000.854070796458</v>
      </c>
      <c r="D15" s="8">
        <v>22292.474955752208</v>
      </c>
      <c r="E15" s="8">
        <v>30224.424778761058</v>
      </c>
      <c r="G15" s="8"/>
      <c r="H15" s="8"/>
      <c r="I15" s="8"/>
      <c r="J15" s="8"/>
    </row>
    <row r="16" spans="1:10">
      <c r="A16">
        <v>1998</v>
      </c>
      <c r="B16" s="8">
        <v>8321.5049288061327</v>
      </c>
      <c r="C16" s="8">
        <v>15843.123855421687</v>
      </c>
      <c r="D16" s="8">
        <v>22297.532705366921</v>
      </c>
      <c r="E16" s="8">
        <v>30302.363636363636</v>
      </c>
      <c r="G16" s="8"/>
      <c r="H16" s="8"/>
      <c r="I16" s="8"/>
      <c r="J16" s="8"/>
    </row>
    <row r="17" spans="1:10">
      <c r="A17">
        <v>1999</v>
      </c>
      <c r="B17" s="8">
        <v>8082.7405812701818</v>
      </c>
      <c r="C17" s="8">
        <v>15570.26058127018</v>
      </c>
      <c r="D17" s="8">
        <v>22196.693864370289</v>
      </c>
      <c r="E17" s="8">
        <v>29398.693218514527</v>
      </c>
      <c r="G17" s="8"/>
      <c r="H17" s="8"/>
      <c r="I17" s="8"/>
      <c r="J17" s="8"/>
    </row>
    <row r="18" spans="1:10">
      <c r="A18">
        <v>2000</v>
      </c>
      <c r="B18" s="8">
        <v>7876.0922431865811</v>
      </c>
      <c r="C18" s="8">
        <v>15165.84935010482</v>
      </c>
      <c r="D18" s="8">
        <v>21855.915010482178</v>
      </c>
      <c r="E18" s="8">
        <v>29793.522012578611</v>
      </c>
      <c r="G18" s="8"/>
      <c r="H18" s="8"/>
      <c r="I18" s="8"/>
      <c r="J18" s="8"/>
    </row>
    <row r="19" spans="1:10">
      <c r="A19">
        <v>2001</v>
      </c>
      <c r="B19" s="8">
        <v>8087.4376278118607</v>
      </c>
      <c r="C19" s="8">
        <v>13954.985276073618</v>
      </c>
      <c r="D19" s="8">
        <v>20567.64498977505</v>
      </c>
      <c r="E19" s="8">
        <v>31064.558118609406</v>
      </c>
      <c r="G19" s="8"/>
      <c r="H19" s="8"/>
      <c r="I19" s="8"/>
      <c r="J19" s="8"/>
    </row>
    <row r="20" spans="1:10">
      <c r="A20">
        <v>2002</v>
      </c>
      <c r="B20" s="8">
        <v>8521.98</v>
      </c>
      <c r="C20" s="8">
        <v>14482.669879999998</v>
      </c>
      <c r="D20" s="8">
        <v>20308.255999999998</v>
      </c>
      <c r="E20" s="8">
        <v>29578.987999999998</v>
      </c>
      <c r="G20" s="8"/>
      <c r="H20" s="8"/>
      <c r="I20" s="8"/>
      <c r="J20" s="8"/>
    </row>
    <row r="21" spans="1:10">
      <c r="A21">
        <v>2003</v>
      </c>
      <c r="B21" s="8">
        <v>8297.0515564202324</v>
      </c>
      <c r="C21" s="8">
        <v>14090.596186770426</v>
      </c>
      <c r="D21" s="8">
        <v>19989.912451361866</v>
      </c>
      <c r="E21" s="8">
        <v>29203.800583657587</v>
      </c>
      <c r="G21" s="8"/>
      <c r="H21" s="8"/>
      <c r="I21" s="8"/>
      <c r="J21" s="8"/>
    </row>
    <row r="22" spans="1:10">
      <c r="A22">
        <v>2004</v>
      </c>
      <c r="B22" s="8">
        <v>8173.929321872015</v>
      </c>
      <c r="C22" s="8">
        <v>13865.019770773639</v>
      </c>
      <c r="D22" s="8">
        <v>19892.194842406876</v>
      </c>
      <c r="E22" s="8">
        <v>29161.574976122251</v>
      </c>
      <c r="G22" s="8"/>
      <c r="H22" s="8"/>
      <c r="I22" s="8"/>
      <c r="J22" s="8"/>
    </row>
    <row r="23" spans="1:10">
      <c r="A23">
        <v>2005</v>
      </c>
      <c r="B23" s="8">
        <v>8320.4897196261682</v>
      </c>
      <c r="C23" s="8">
        <v>13653.153271028037</v>
      </c>
      <c r="D23" s="8">
        <v>19822.162616822428</v>
      </c>
      <c r="E23" s="8">
        <v>29206.115887850468</v>
      </c>
      <c r="G23" s="8"/>
      <c r="H23" s="8"/>
      <c r="I23" s="8"/>
      <c r="J23" s="8"/>
    </row>
    <row r="24" spans="1:10">
      <c r="A24">
        <v>2006</v>
      </c>
      <c r="B24" s="8">
        <v>9037.020164986252</v>
      </c>
      <c r="C24" s="8">
        <v>13519.364106324472</v>
      </c>
      <c r="D24" s="8">
        <v>21133.006562786435</v>
      </c>
      <c r="E24" s="8">
        <v>30098.567369385884</v>
      </c>
      <c r="G24" s="8"/>
      <c r="H24" s="8"/>
      <c r="I24" s="8"/>
      <c r="J24" s="8"/>
    </row>
    <row r="25" spans="1:10">
      <c r="A25">
        <v>2007</v>
      </c>
      <c r="B25" s="8">
        <v>9198.8816143497752</v>
      </c>
      <c r="C25" s="8">
        <v>13383.139408071749</v>
      </c>
      <c r="D25" s="8">
        <v>21684.561255605382</v>
      </c>
      <c r="E25" s="8">
        <v>30135.48609865471</v>
      </c>
      <c r="G25" s="8"/>
      <c r="H25" s="8"/>
      <c r="I25" s="8"/>
      <c r="J25" s="8"/>
    </row>
    <row r="26" spans="1:10">
      <c r="A26">
        <v>2008</v>
      </c>
      <c r="B26" s="8">
        <v>9065.5381244522341</v>
      </c>
      <c r="C26" s="8">
        <v>13152.635863277825</v>
      </c>
      <c r="D26" s="8">
        <v>21372.450446976338</v>
      </c>
      <c r="E26" s="8">
        <v>29792.730061349692</v>
      </c>
      <c r="G26" s="8"/>
      <c r="H26" s="8"/>
      <c r="I26" s="8"/>
      <c r="J26" s="8"/>
    </row>
    <row r="27" spans="1:10">
      <c r="A27">
        <v>2009</v>
      </c>
      <c r="B27" s="8">
        <v>9127.1660839160832</v>
      </c>
      <c r="C27" s="8">
        <v>13200.790104895103</v>
      </c>
      <c r="D27" s="8">
        <v>21517.520104895102</v>
      </c>
      <c r="E27" s="8">
        <v>30094.243006993005</v>
      </c>
      <c r="G27" s="8"/>
      <c r="H27" s="8"/>
      <c r="I27" s="8"/>
      <c r="J27" s="8"/>
    </row>
    <row r="28" spans="1:10">
      <c r="A28">
        <v>2010</v>
      </c>
      <c r="B28" s="8">
        <v>9354.4669527896986</v>
      </c>
      <c r="C28" s="8">
        <v>13352.645339055793</v>
      </c>
      <c r="D28" s="8">
        <v>21502.448068669528</v>
      </c>
      <c r="E28" s="8">
        <v>30112.024892703863</v>
      </c>
      <c r="G28" s="8"/>
      <c r="H28" s="8"/>
      <c r="I28" s="8"/>
      <c r="J28" s="8"/>
    </row>
    <row r="29" spans="1:10">
      <c r="A29">
        <v>2011</v>
      </c>
      <c r="B29" s="8">
        <v>9246.8839699749788</v>
      </c>
      <c r="C29" s="8">
        <v>13130.94663886572</v>
      </c>
      <c r="D29" s="8">
        <v>21346.958632193495</v>
      </c>
      <c r="E29" s="8">
        <v>30017.321201000832</v>
      </c>
      <c r="G29" s="8"/>
      <c r="H29" s="8"/>
      <c r="I29" s="8"/>
      <c r="J29" s="8"/>
    </row>
    <row r="30" spans="1:10">
      <c r="A30">
        <v>2012</v>
      </c>
      <c r="B30" s="8">
        <v>9321.7567789646673</v>
      </c>
      <c r="C30" s="8">
        <v>13145.444535743631</v>
      </c>
      <c r="D30" s="8">
        <v>21475.525061626951</v>
      </c>
      <c r="E30" s="8">
        <v>30430.294165981923</v>
      </c>
      <c r="G30" s="8"/>
      <c r="H30" s="8"/>
      <c r="I30" s="8"/>
      <c r="J30" s="8"/>
    </row>
    <row r="31" spans="1:10">
      <c r="A31">
        <v>2013</v>
      </c>
      <c r="B31" s="8">
        <v>9460.8884364820842</v>
      </c>
      <c r="C31" s="8">
        <v>13248.359332247557</v>
      </c>
      <c r="D31" s="8">
        <v>21686.915570032572</v>
      </c>
      <c r="E31" s="8">
        <v>30906.451400651462</v>
      </c>
      <c r="G31" s="8"/>
      <c r="H31" s="8"/>
      <c r="I31" s="8"/>
      <c r="J31" s="8"/>
    </row>
    <row r="32" spans="1:10">
      <c r="A32">
        <v>2014</v>
      </c>
      <c r="B32" s="8">
        <v>9419.2044728434503</v>
      </c>
      <c r="C32" s="8">
        <v>13134.688498402555</v>
      </c>
      <c r="D32" s="8">
        <v>21487.64217252396</v>
      </c>
      <c r="E32" s="8">
        <v>30729.793929712458</v>
      </c>
      <c r="G32" s="8"/>
      <c r="H32" s="8"/>
      <c r="I32" s="8"/>
      <c r="J32" s="8"/>
    </row>
    <row r="33" spans="1:10">
      <c r="A33">
        <v>2015</v>
      </c>
      <c r="B33" s="8">
        <v>9318.9336492890998</v>
      </c>
      <c r="C33" s="8">
        <v>12993.330173775672</v>
      </c>
      <c r="D33" s="8">
        <v>22257.789889415482</v>
      </c>
      <c r="E33" s="8">
        <v>32392.535545023697</v>
      </c>
      <c r="G33" s="8"/>
      <c r="H33" s="8"/>
      <c r="I33" s="8"/>
      <c r="J33" s="8"/>
    </row>
    <row r="34" spans="1:10">
      <c r="A34">
        <v>2016</v>
      </c>
      <c r="B34" s="8">
        <v>9398.0202492211829</v>
      </c>
      <c r="C34" s="8">
        <v>13019.359174454828</v>
      </c>
      <c r="D34" s="8">
        <v>22669.498037383175</v>
      </c>
      <c r="E34" s="8">
        <v>33798.421588785044</v>
      </c>
      <c r="G34" s="8"/>
      <c r="H34" s="8"/>
      <c r="I34" s="8"/>
      <c r="J34" s="8"/>
    </row>
    <row r="35" spans="1:10">
      <c r="A35">
        <v>2017</v>
      </c>
      <c r="B35" s="8">
        <v>9359.6518404907965</v>
      </c>
      <c r="C35" s="8">
        <v>12924.44139570552</v>
      </c>
      <c r="D35" s="8">
        <v>22894.768650306745</v>
      </c>
      <c r="E35" s="8">
        <v>34833.267116564413</v>
      </c>
      <c r="G35" s="8"/>
      <c r="H35" s="8"/>
      <c r="I35" s="8"/>
      <c r="J35" s="8"/>
    </row>
    <row r="36" spans="1:10">
      <c r="A36">
        <v>2018</v>
      </c>
      <c r="B36" s="8">
        <v>9154.0884557721129</v>
      </c>
      <c r="C36" s="8">
        <v>12638.451844077961</v>
      </c>
      <c r="D36" s="8">
        <v>22451.285097451273</v>
      </c>
      <c r="E36" s="8">
        <v>34164.382548725633</v>
      </c>
      <c r="G36" s="8"/>
      <c r="H36" s="8"/>
      <c r="I36" s="8"/>
      <c r="J36" s="8"/>
    </row>
    <row r="37" spans="1:10">
      <c r="A37">
        <v>2019</v>
      </c>
      <c r="B37" s="8">
        <v>8985.1205882352933</v>
      </c>
      <c r="C37" s="8">
        <v>12399.744102941177</v>
      </c>
      <c r="D37" s="8">
        <v>22182.043617647058</v>
      </c>
      <c r="E37" s="8">
        <v>33774.442882352938</v>
      </c>
      <c r="G37" s="8"/>
      <c r="H37" s="8"/>
      <c r="I37" s="8"/>
      <c r="J37" s="8"/>
    </row>
    <row r="38" spans="1:10">
      <c r="A38">
        <v>2020</v>
      </c>
      <c r="B38" s="8">
        <v>9492.4379562043796</v>
      </c>
      <c r="C38" s="8">
        <v>13294.662744525547</v>
      </c>
      <c r="D38" s="8">
        <v>23981.541839416059</v>
      </c>
      <c r="E38" s="8">
        <v>36352.87322627737</v>
      </c>
      <c r="G38" s="8"/>
      <c r="H38" s="8"/>
      <c r="I38" s="8"/>
      <c r="J38" s="8"/>
    </row>
    <row r="39" spans="1:10">
      <c r="A39">
        <v>2021</v>
      </c>
      <c r="B39" s="8">
        <v>9722.7040960451977</v>
      </c>
      <c r="C39" s="8">
        <v>13403.79906779661</v>
      </c>
      <c r="D39" s="8">
        <v>24507.03553672316</v>
      </c>
      <c r="E39" s="8">
        <v>35450.223389830506</v>
      </c>
      <c r="G39" s="8"/>
      <c r="H39" s="8"/>
      <c r="I39" s="8"/>
      <c r="J39" s="8"/>
    </row>
    <row r="40" spans="1:10">
      <c r="A40">
        <v>2022</v>
      </c>
      <c r="B40" s="20">
        <v>10308.654100529102</v>
      </c>
      <c r="C40" s="20">
        <v>13778.095846560847</v>
      </c>
      <c r="D40" s="20">
        <v>23592.325502645504</v>
      </c>
      <c r="E40" s="20">
        <v>36324.884365079364</v>
      </c>
    </row>
    <row r="41" spans="1:10">
      <c r="A41">
        <v>2023</v>
      </c>
      <c r="B41" s="20">
        <v>9619.4443029917256</v>
      </c>
      <c r="C41" s="20">
        <v>12966.344086569065</v>
      </c>
      <c r="D41" s="20">
        <v>22962.371839592615</v>
      </c>
      <c r="E41" s="20">
        <v>35782.24241884151</v>
      </c>
    </row>
    <row r="42" spans="1:10">
      <c r="A42">
        <v>2024</v>
      </c>
      <c r="B42" s="20">
        <v>9607.5879428216285</v>
      </c>
      <c r="C42" s="20">
        <v>15426.70735860783</v>
      </c>
      <c r="D42" s="20">
        <v>23176.243206960844</v>
      </c>
      <c r="E42" s="20">
        <v>36209.763629583591</v>
      </c>
    </row>
    <row r="43" spans="1:10" ht="15.75" thickBot="1">
      <c r="A43">
        <v>2025</v>
      </c>
      <c r="B43" s="20">
        <v>9524.5</v>
      </c>
      <c r="C43" s="20">
        <v>16719.14</v>
      </c>
      <c r="D43" s="20">
        <v>23110.46</v>
      </c>
      <c r="E43" s="20">
        <v>36197.040000000001</v>
      </c>
    </row>
    <row r="44" spans="1:10">
      <c r="A44" s="17"/>
      <c r="B44" s="18"/>
      <c r="C44" s="18"/>
      <c r="D44" s="18"/>
      <c r="E44" s="18"/>
    </row>
    <row r="45" spans="1:10">
      <c r="A45" t="s">
        <v>16</v>
      </c>
      <c r="B45"/>
      <c r="C45"/>
      <c r="D45"/>
      <c r="E45"/>
    </row>
  </sheetData>
  <mergeCells count="2">
    <mergeCell ref="A2:E2"/>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2DD28-1063-4287-8ABC-E215FCA680F3}">
  <dimension ref="A1:E45"/>
  <sheetViews>
    <sheetView workbookViewId="0">
      <pane ySplit="3" topLeftCell="A4" activePane="bottomLeft" state="frozen"/>
      <selection pane="bottomLeft" sqref="A1:E1"/>
    </sheetView>
  </sheetViews>
  <sheetFormatPr defaultColWidth="8.85546875" defaultRowHeight="15"/>
  <cols>
    <col min="1" max="1" width="8.7109375" customWidth="1"/>
    <col min="2" max="5" width="18.7109375" customWidth="1"/>
  </cols>
  <sheetData>
    <row r="1" spans="1:5">
      <c r="A1" s="53" t="s">
        <v>45</v>
      </c>
      <c r="B1" s="53"/>
      <c r="C1" s="53"/>
      <c r="D1" s="53"/>
      <c r="E1" s="53"/>
    </row>
    <row r="2" spans="1:5" ht="36" customHeight="1" thickBot="1">
      <c r="A2" s="52" t="s">
        <v>7</v>
      </c>
      <c r="B2" s="52"/>
      <c r="C2" s="52"/>
      <c r="D2" s="52"/>
      <c r="E2" s="52"/>
    </row>
    <row r="3" spans="1:5" ht="45.75" thickBot="1">
      <c r="A3" s="31" t="s">
        <v>43</v>
      </c>
      <c r="B3" s="24" t="s">
        <v>27</v>
      </c>
      <c r="C3" s="24" t="s">
        <v>28</v>
      </c>
      <c r="D3" s="24" t="s">
        <v>29</v>
      </c>
      <c r="E3" s="24" t="s">
        <v>30</v>
      </c>
    </row>
    <row r="4" spans="1:5">
      <c r="A4">
        <v>1986</v>
      </c>
      <c r="B4" s="8">
        <v>4626</v>
      </c>
      <c r="C4" s="36" t="s">
        <v>44</v>
      </c>
      <c r="D4" s="8">
        <v>9074</v>
      </c>
      <c r="E4" s="8">
        <v>11769</v>
      </c>
    </row>
    <row r="5" spans="1:5">
      <c r="A5">
        <v>1987</v>
      </c>
      <c r="B5" s="36" t="s">
        <v>44</v>
      </c>
      <c r="C5" s="36" t="s">
        <v>44</v>
      </c>
      <c r="D5" s="36" t="s">
        <v>44</v>
      </c>
      <c r="E5" s="36" t="s">
        <v>44</v>
      </c>
    </row>
    <row r="6" spans="1:5">
      <c r="A6">
        <v>1988</v>
      </c>
      <c r="B6" s="36" t="s">
        <v>44</v>
      </c>
      <c r="C6" s="36" t="s">
        <v>44</v>
      </c>
      <c r="D6" s="36" t="s">
        <v>44</v>
      </c>
      <c r="E6" s="36" t="s">
        <v>44</v>
      </c>
    </row>
    <row r="7" spans="1:5">
      <c r="A7">
        <v>1989</v>
      </c>
      <c r="B7" s="8">
        <v>5950</v>
      </c>
      <c r="C7" s="8">
        <v>7810</v>
      </c>
      <c r="D7" s="8">
        <v>10600</v>
      </c>
      <c r="E7" s="8">
        <v>14086</v>
      </c>
    </row>
    <row r="8" spans="1:5">
      <c r="A8">
        <v>1990</v>
      </c>
      <c r="B8" s="8">
        <v>6029.5</v>
      </c>
      <c r="C8" s="8">
        <v>8219.8700000000008</v>
      </c>
      <c r="D8" s="8">
        <v>11228.68</v>
      </c>
      <c r="E8" s="8">
        <v>14377</v>
      </c>
    </row>
    <row r="9" spans="1:5">
      <c r="A9">
        <v>1991</v>
      </c>
      <c r="B9" s="8">
        <v>6187</v>
      </c>
      <c r="C9" s="8">
        <v>8698</v>
      </c>
      <c r="D9" s="8">
        <v>11961</v>
      </c>
      <c r="E9" s="8">
        <v>15065</v>
      </c>
    </row>
    <row r="10" spans="1:5">
      <c r="A10">
        <v>1992</v>
      </c>
      <c r="B10" s="8">
        <v>6096</v>
      </c>
      <c r="C10" s="8">
        <v>8632</v>
      </c>
      <c r="D10" s="8">
        <v>12060</v>
      </c>
      <c r="E10" s="8">
        <v>15046</v>
      </c>
    </row>
    <row r="11" spans="1:5">
      <c r="A11">
        <v>1993</v>
      </c>
      <c r="B11" s="8">
        <v>6100</v>
      </c>
      <c r="C11" s="8">
        <v>8637</v>
      </c>
      <c r="D11" s="8">
        <v>12079.7</v>
      </c>
      <c r="E11" s="8">
        <v>15111</v>
      </c>
    </row>
    <row r="12" spans="1:5">
      <c r="A12">
        <v>1994</v>
      </c>
      <c r="B12" s="8">
        <v>6103</v>
      </c>
      <c r="C12" s="8">
        <v>8781.8799999999992</v>
      </c>
      <c r="D12" s="8">
        <v>12246.43</v>
      </c>
      <c r="E12" s="8">
        <v>15120</v>
      </c>
    </row>
    <row r="13" spans="1:5">
      <c r="A13">
        <v>1995</v>
      </c>
      <c r="B13" s="8">
        <v>6103</v>
      </c>
      <c r="C13" s="8">
        <v>8808</v>
      </c>
      <c r="D13" s="8">
        <v>12271</v>
      </c>
      <c r="E13" s="8">
        <v>15120</v>
      </c>
    </row>
    <row r="14" spans="1:5">
      <c r="A14">
        <v>1996</v>
      </c>
      <c r="B14" s="8">
        <v>6121</v>
      </c>
      <c r="C14" s="8">
        <v>8809</v>
      </c>
      <c r="D14" s="8">
        <v>12273</v>
      </c>
      <c r="E14" s="8">
        <v>16250</v>
      </c>
    </row>
    <row r="15" spans="1:5">
      <c r="A15">
        <v>1997</v>
      </c>
      <c r="B15" s="8">
        <v>4627</v>
      </c>
      <c r="C15" s="8">
        <v>8809.24</v>
      </c>
      <c r="D15" s="8">
        <v>12273.08</v>
      </c>
      <c r="E15" s="8">
        <v>16640</v>
      </c>
    </row>
    <row r="16" spans="1:5">
      <c r="A16">
        <v>1998</v>
      </c>
      <c r="B16" s="8">
        <v>4627</v>
      </c>
      <c r="C16" s="8">
        <v>8809.24</v>
      </c>
      <c r="D16" s="8">
        <v>12398.08</v>
      </c>
      <c r="E16" s="8">
        <v>16849</v>
      </c>
    </row>
    <row r="17" spans="1:5">
      <c r="A17">
        <v>1999</v>
      </c>
      <c r="B17" s="8">
        <v>4573</v>
      </c>
      <c r="C17" s="8">
        <v>8809.24</v>
      </c>
      <c r="D17" s="8">
        <v>12558.3</v>
      </c>
      <c r="E17" s="8">
        <v>16633</v>
      </c>
    </row>
    <row r="18" spans="1:5">
      <c r="A18">
        <v>2000</v>
      </c>
      <c r="B18" s="8">
        <v>4576</v>
      </c>
      <c r="C18" s="8">
        <v>8811.34</v>
      </c>
      <c r="D18" s="8">
        <v>12698.26</v>
      </c>
      <c r="E18" s="8">
        <v>17310</v>
      </c>
    </row>
    <row r="19" spans="1:5">
      <c r="A19">
        <v>2001</v>
      </c>
      <c r="B19" s="8">
        <v>4817</v>
      </c>
      <c r="C19" s="8">
        <v>8311.7999999999993</v>
      </c>
      <c r="D19" s="8">
        <v>12250.4</v>
      </c>
      <c r="E19" s="8">
        <v>18502.52</v>
      </c>
    </row>
    <row r="20" spans="1:5">
      <c r="A20">
        <v>2002</v>
      </c>
      <c r="B20" s="8">
        <v>5190</v>
      </c>
      <c r="C20" s="8">
        <v>8820.14</v>
      </c>
      <c r="D20" s="8">
        <v>12368</v>
      </c>
      <c r="E20" s="8">
        <v>18014</v>
      </c>
    </row>
    <row r="21" spans="1:5">
      <c r="A21">
        <v>2003</v>
      </c>
      <c r="B21" s="8">
        <v>5194.5</v>
      </c>
      <c r="C21" s="8">
        <v>8821.64</v>
      </c>
      <c r="D21" s="8">
        <v>12515</v>
      </c>
      <c r="E21" s="8">
        <v>18283.5</v>
      </c>
    </row>
    <row r="22" spans="1:5">
      <c r="A22">
        <v>2004</v>
      </c>
      <c r="B22" s="8">
        <v>5212</v>
      </c>
      <c r="C22" s="8">
        <v>8840.85</v>
      </c>
      <c r="D22" s="8">
        <v>12684</v>
      </c>
      <c r="E22" s="8">
        <v>18594.5</v>
      </c>
    </row>
    <row r="23" spans="1:5">
      <c r="A23">
        <v>2005</v>
      </c>
      <c r="B23" s="8">
        <v>5422</v>
      </c>
      <c r="C23" s="8">
        <v>8897</v>
      </c>
      <c r="D23" s="8">
        <v>12917</v>
      </c>
      <c r="E23" s="8">
        <v>19032</v>
      </c>
    </row>
    <row r="24" spans="1:5">
      <c r="A24">
        <v>2006</v>
      </c>
      <c r="B24" s="8">
        <v>6004.5</v>
      </c>
      <c r="C24" s="8">
        <v>8982.7199999999993</v>
      </c>
      <c r="D24" s="8">
        <v>14041.48</v>
      </c>
      <c r="E24" s="8">
        <v>19998.5</v>
      </c>
    </row>
    <row r="25" spans="1:5">
      <c r="A25">
        <v>2007</v>
      </c>
      <c r="B25" s="8">
        <v>6246.5</v>
      </c>
      <c r="C25" s="8">
        <v>9087.82</v>
      </c>
      <c r="D25" s="8">
        <v>14724.9</v>
      </c>
      <c r="E25" s="8">
        <v>20463.5</v>
      </c>
    </row>
    <row r="26" spans="1:5">
      <c r="A26">
        <v>2008</v>
      </c>
      <c r="B26" s="8">
        <v>6299.5</v>
      </c>
      <c r="C26" s="8">
        <v>9139.56</v>
      </c>
      <c r="D26" s="8">
        <v>14851.380000000001</v>
      </c>
      <c r="E26" s="8">
        <v>20702.5</v>
      </c>
    </row>
    <row r="27" spans="1:5">
      <c r="A27">
        <v>2009</v>
      </c>
      <c r="B27" s="8">
        <v>6359</v>
      </c>
      <c r="C27" s="8">
        <v>9197.14</v>
      </c>
      <c r="D27" s="8">
        <v>14991.5</v>
      </c>
      <c r="E27" s="8">
        <v>20967</v>
      </c>
    </row>
    <row r="28" spans="1:5">
      <c r="A28">
        <v>2010</v>
      </c>
      <c r="B28" s="8">
        <v>6637</v>
      </c>
      <c r="C28" s="8">
        <v>9473.7099999999991</v>
      </c>
      <c r="D28" s="8">
        <v>15256</v>
      </c>
      <c r="E28" s="8">
        <v>21364.5</v>
      </c>
    </row>
    <row r="29" spans="1:5">
      <c r="A29">
        <v>2011</v>
      </c>
      <c r="B29" s="8">
        <v>6752.14</v>
      </c>
      <c r="C29" s="8">
        <v>9588.31</v>
      </c>
      <c r="D29" s="8">
        <v>15587.7</v>
      </c>
      <c r="E29" s="8">
        <v>21918.86</v>
      </c>
    </row>
    <row r="30" spans="1:5">
      <c r="A30">
        <v>2012</v>
      </c>
      <c r="B30" s="8">
        <v>6909</v>
      </c>
      <c r="C30" s="8">
        <v>9743</v>
      </c>
      <c r="D30" s="8">
        <v>15917</v>
      </c>
      <c r="E30" s="8">
        <v>22554</v>
      </c>
    </row>
    <row r="31" spans="1:5">
      <c r="A31">
        <v>2013</v>
      </c>
      <c r="B31" s="8">
        <v>7075.5</v>
      </c>
      <c r="C31" s="8">
        <v>9908.0300000000007</v>
      </c>
      <c r="D31" s="8">
        <v>16218.96</v>
      </c>
      <c r="E31" s="8">
        <v>23113.96</v>
      </c>
    </row>
    <row r="32" spans="1:5">
      <c r="A32">
        <v>2014</v>
      </c>
      <c r="B32" s="8">
        <v>7182</v>
      </c>
      <c r="C32" s="8">
        <v>10015</v>
      </c>
      <c r="D32" s="8">
        <v>16384</v>
      </c>
      <c r="E32" s="8">
        <v>23431</v>
      </c>
    </row>
    <row r="33" spans="1:5">
      <c r="A33">
        <v>2015</v>
      </c>
      <c r="B33" s="8">
        <v>7185</v>
      </c>
      <c r="C33" s="8">
        <v>10018</v>
      </c>
      <c r="D33" s="8">
        <v>17161</v>
      </c>
      <c r="E33" s="8">
        <v>24975</v>
      </c>
    </row>
    <row r="34" spans="1:5">
      <c r="A34">
        <v>2016</v>
      </c>
      <c r="B34" s="8">
        <v>7349</v>
      </c>
      <c r="C34" s="8">
        <v>10180.790000000001</v>
      </c>
      <c r="D34" s="8">
        <v>17726.939999999999</v>
      </c>
      <c r="E34" s="8">
        <v>26429.46</v>
      </c>
    </row>
    <row r="35" spans="1:5">
      <c r="A35">
        <v>2017</v>
      </c>
      <c r="B35" s="8">
        <v>7433</v>
      </c>
      <c r="C35" s="8">
        <v>10263.99</v>
      </c>
      <c r="D35" s="8">
        <v>18181.96</v>
      </c>
      <c r="E35" s="8">
        <v>27662.959999999999</v>
      </c>
    </row>
    <row r="36" spans="1:5">
      <c r="A36">
        <v>2018</v>
      </c>
      <c r="B36" s="8">
        <v>7437</v>
      </c>
      <c r="C36" s="8">
        <v>10267.780000000001</v>
      </c>
      <c r="D36" s="8">
        <v>18239.96</v>
      </c>
      <c r="E36" s="8">
        <v>27755.96</v>
      </c>
    </row>
    <row r="37" spans="1:5">
      <c r="A37">
        <v>2019</v>
      </c>
      <c r="B37" s="8">
        <v>7442</v>
      </c>
      <c r="C37" s="8">
        <v>10270.19</v>
      </c>
      <c r="D37" s="8">
        <v>18372.46</v>
      </c>
      <c r="E37" s="8">
        <v>27973.96</v>
      </c>
    </row>
    <row r="38" spans="1:5">
      <c r="A38">
        <v>2020</v>
      </c>
      <c r="B38" s="8">
        <v>7920</v>
      </c>
      <c r="C38" s="8">
        <v>11092.38</v>
      </c>
      <c r="D38" s="8">
        <v>20008.96</v>
      </c>
      <c r="E38" s="8">
        <v>30330.959999999999</v>
      </c>
    </row>
    <row r="39" spans="1:5">
      <c r="A39">
        <v>2021</v>
      </c>
      <c r="B39" s="8">
        <v>8384.5</v>
      </c>
      <c r="C39" s="8">
        <v>11558.94</v>
      </c>
      <c r="D39" s="8">
        <v>21133.96</v>
      </c>
      <c r="E39" s="8">
        <v>30570.959999999999</v>
      </c>
    </row>
    <row r="40" spans="1:5">
      <c r="A40">
        <v>2022</v>
      </c>
      <c r="B40" s="21">
        <v>9492.5</v>
      </c>
      <c r="C40" s="21">
        <v>12687.26</v>
      </c>
      <c r="D40" s="21">
        <v>21724.48</v>
      </c>
      <c r="E40" s="21">
        <v>33448.979999999996</v>
      </c>
    </row>
    <row r="41" spans="1:5">
      <c r="A41">
        <v>2023</v>
      </c>
      <c r="B41" s="21">
        <v>9203.5</v>
      </c>
      <c r="C41" s="21">
        <v>12405.68</v>
      </c>
      <c r="D41" s="21">
        <v>21969.48</v>
      </c>
      <c r="E41" s="21">
        <v>34235.019999999997</v>
      </c>
    </row>
    <row r="42" spans="1:5">
      <c r="A42">
        <v>2024</v>
      </c>
      <c r="B42" s="20">
        <v>9414.5</v>
      </c>
      <c r="C42" s="20">
        <v>15116.67</v>
      </c>
      <c r="D42" s="20">
        <v>22710.46</v>
      </c>
      <c r="E42" s="20">
        <v>35482.04</v>
      </c>
    </row>
    <row r="43" spans="1:5" ht="15.75" thickBot="1">
      <c r="A43">
        <v>2025</v>
      </c>
      <c r="B43" s="20">
        <v>9524.5</v>
      </c>
      <c r="C43" s="20">
        <v>16719.14</v>
      </c>
      <c r="D43" s="20">
        <v>23110.46</v>
      </c>
      <c r="E43" s="20">
        <v>36197.040000000001</v>
      </c>
    </row>
    <row r="44" spans="1:5">
      <c r="A44" s="17"/>
      <c r="B44" s="17"/>
      <c r="C44" s="17"/>
      <c r="D44" s="17"/>
      <c r="E44" s="17"/>
    </row>
    <row r="45" spans="1:5">
      <c r="A45" s="63" t="s">
        <v>16</v>
      </c>
      <c r="B45" s="63"/>
      <c r="C45" s="63"/>
      <c r="D45" s="63"/>
      <c r="E45" s="63"/>
    </row>
  </sheetData>
  <mergeCells count="3">
    <mergeCell ref="A45:E45"/>
    <mergeCell ref="A1:E1"/>
    <mergeCell ref="A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2"/>
  <sheetViews>
    <sheetView workbookViewId="0">
      <selection sqref="A1:E1"/>
    </sheetView>
  </sheetViews>
  <sheetFormatPr defaultColWidth="8.85546875" defaultRowHeight="15"/>
  <cols>
    <col min="1" max="1" width="38.42578125" customWidth="1"/>
    <col min="2" max="4" width="18.42578125" customWidth="1"/>
    <col min="5" max="5" width="19.42578125" customWidth="1"/>
  </cols>
  <sheetData>
    <row r="1" spans="1:5">
      <c r="A1" s="53" t="s">
        <v>46</v>
      </c>
      <c r="B1" s="53"/>
      <c r="C1" s="53"/>
      <c r="D1" s="53"/>
      <c r="E1" s="53"/>
    </row>
    <row r="2" spans="1:5" ht="48.75" customHeight="1" thickBot="1">
      <c r="A2" s="52" t="s">
        <v>9</v>
      </c>
      <c r="B2" s="52"/>
      <c r="C2" s="52"/>
      <c r="D2" s="52"/>
      <c r="E2" s="52"/>
    </row>
    <row r="3" spans="1:5" ht="45.75" thickBot="1">
      <c r="A3" s="23" t="s">
        <v>47</v>
      </c>
      <c r="B3" s="24" t="s">
        <v>48</v>
      </c>
      <c r="C3" s="24" t="s">
        <v>28</v>
      </c>
      <c r="D3" s="24" t="s">
        <v>29</v>
      </c>
      <c r="E3" s="24" t="s">
        <v>30</v>
      </c>
    </row>
    <row r="4" spans="1:5" ht="15.75" thickBot="1">
      <c r="A4" s="27" t="s">
        <v>49</v>
      </c>
      <c r="B4" s="28">
        <v>9524.5</v>
      </c>
      <c r="C4" s="28">
        <v>16719.14</v>
      </c>
      <c r="D4" s="28">
        <v>23110.46</v>
      </c>
      <c r="E4" s="28">
        <v>36197.040000000001</v>
      </c>
    </row>
    <row r="5" spans="1:5" ht="15" customHeight="1">
      <c r="A5" s="25" t="s">
        <v>50</v>
      </c>
      <c r="B5" s="26"/>
      <c r="C5" s="26"/>
      <c r="D5" s="26"/>
      <c r="E5" s="26"/>
    </row>
    <row r="6" spans="1:5" ht="15" customHeight="1">
      <c r="A6" s="4" t="s">
        <v>51</v>
      </c>
      <c r="B6" s="6">
        <v>27427.619534526501</v>
      </c>
      <c r="C6" s="6">
        <v>27427.619534526501</v>
      </c>
      <c r="D6" s="6">
        <v>38788.511529336618</v>
      </c>
      <c r="E6" s="6">
        <v>54855.239069053001</v>
      </c>
    </row>
    <row r="7" spans="1:5" ht="15" customHeight="1">
      <c r="A7" s="4" t="s">
        <v>52</v>
      </c>
      <c r="B7" s="7">
        <f>B4-B6</f>
        <v>-17903.119534526501</v>
      </c>
      <c r="C7" s="7">
        <f t="shared" ref="C7:E7" si="0">C4-C6</f>
        <v>-10708.479534526501</v>
      </c>
      <c r="D7" s="7">
        <f t="shared" si="0"/>
        <v>-15678.051529336619</v>
      </c>
      <c r="E7" s="7">
        <f t="shared" si="0"/>
        <v>-18658.199069053</v>
      </c>
    </row>
    <row r="8" spans="1:5" ht="15" customHeight="1" thickBot="1">
      <c r="A8" s="29" t="s">
        <v>53</v>
      </c>
      <c r="B8" s="30">
        <f>B4/B6</f>
        <v>0.34725944728853869</v>
      </c>
      <c r="C8" s="30">
        <f t="shared" ref="C8:E8" si="1">C4/C6</f>
        <v>0.60957313407944758</v>
      </c>
      <c r="D8" s="30">
        <f t="shared" si="1"/>
        <v>0.59580682755823311</v>
      </c>
      <c r="E8" s="30">
        <f t="shared" si="1"/>
        <v>0.65986477525755305</v>
      </c>
    </row>
    <row r="9" spans="1:5" ht="15" customHeight="1">
      <c r="A9" s="35" t="s">
        <v>54</v>
      </c>
      <c r="B9" s="5"/>
      <c r="C9" s="5"/>
      <c r="D9" s="5"/>
      <c r="E9" s="5"/>
    </row>
    <row r="10" spans="1:5" ht="15" customHeight="1">
      <c r="A10" s="4" t="s">
        <v>55</v>
      </c>
      <c r="B10" s="9">
        <f>B6*0.75</f>
        <v>20570.714650894875</v>
      </c>
      <c r="C10" s="9">
        <f t="shared" ref="C10:E10" si="2">C6*0.75</f>
        <v>20570.714650894875</v>
      </c>
      <c r="D10" s="9">
        <f t="shared" si="2"/>
        <v>29091.383647002462</v>
      </c>
      <c r="E10" s="9">
        <f t="shared" si="2"/>
        <v>41141.429301789751</v>
      </c>
    </row>
    <row r="11" spans="1:5" ht="15" customHeight="1">
      <c r="A11" s="4" t="s">
        <v>56</v>
      </c>
      <c r="B11" s="6">
        <f>B4-B10</f>
        <v>-11046.214650894875</v>
      </c>
      <c r="C11" s="6">
        <f t="shared" ref="C11:E11" si="3">C4-C10</f>
        <v>-3851.574650894876</v>
      </c>
      <c r="D11" s="6">
        <f t="shared" si="3"/>
        <v>-5980.9236470024625</v>
      </c>
      <c r="E11" s="6">
        <f t="shared" si="3"/>
        <v>-4944.3893017897499</v>
      </c>
    </row>
    <row r="12" spans="1:5" ht="15" customHeight="1" thickBot="1">
      <c r="A12" s="4" t="s">
        <v>57</v>
      </c>
      <c r="B12" s="5">
        <f>B4/B10</f>
        <v>0.46301259638471826</v>
      </c>
      <c r="C12" s="5">
        <f t="shared" ref="C12:E12" si="4">C4/C10</f>
        <v>0.81276417877259688</v>
      </c>
      <c r="D12" s="5">
        <f t="shared" si="4"/>
        <v>0.79440910341097748</v>
      </c>
      <c r="E12" s="5">
        <f t="shared" si="4"/>
        <v>0.87981970034340407</v>
      </c>
    </row>
    <row r="13" spans="1:5" ht="15" customHeight="1">
      <c r="A13" s="13" t="s">
        <v>58</v>
      </c>
      <c r="B13" s="14"/>
      <c r="C13" s="14"/>
      <c r="D13" s="14"/>
      <c r="E13" s="14"/>
    </row>
    <row r="14" spans="1:5" ht="15" customHeight="1">
      <c r="A14" s="4" t="s">
        <v>59</v>
      </c>
      <c r="B14" s="6">
        <v>31959.300186451208</v>
      </c>
      <c r="C14" s="6">
        <v>31959.300186451208</v>
      </c>
      <c r="D14" s="6">
        <v>45197.351149782466</v>
      </c>
      <c r="E14" s="6">
        <v>63918.600372902416</v>
      </c>
    </row>
    <row r="15" spans="1:5" ht="15" customHeight="1">
      <c r="A15" s="4" t="s">
        <v>60</v>
      </c>
      <c r="B15" s="6">
        <f>B4-B14</f>
        <v>-22434.800186451208</v>
      </c>
      <c r="C15" s="6">
        <f t="shared" ref="C15:E15" si="5">C4-C14</f>
        <v>-15240.160186451209</v>
      </c>
      <c r="D15" s="6">
        <f t="shared" si="5"/>
        <v>-22086.891149782467</v>
      </c>
      <c r="E15" s="6">
        <f t="shared" si="5"/>
        <v>-27721.560372902415</v>
      </c>
    </row>
    <row r="16" spans="1:5" ht="15" customHeight="1" thickBot="1">
      <c r="A16" s="29" t="s">
        <v>61</v>
      </c>
      <c r="B16" s="30">
        <f>B4/B14</f>
        <v>0.29801966702755922</v>
      </c>
      <c r="C16" s="30">
        <f t="shared" ref="C16:E16" si="6">C4/C14</f>
        <v>0.52313848871721835</v>
      </c>
      <c r="D16" s="30">
        <f t="shared" si="6"/>
        <v>0.51132332785195156</v>
      </c>
      <c r="E16" s="30">
        <f t="shared" si="6"/>
        <v>0.56629900825152202</v>
      </c>
    </row>
    <row r="17" spans="1:5" ht="15" customHeight="1">
      <c r="A17" s="25" t="s">
        <v>62</v>
      </c>
      <c r="B17" s="26"/>
      <c r="C17" s="26"/>
      <c r="D17" s="26"/>
      <c r="E17" s="26"/>
    </row>
    <row r="18" spans="1:5" ht="15" customHeight="1">
      <c r="A18" s="4" t="s">
        <v>63</v>
      </c>
      <c r="B18" s="6">
        <v>26440</v>
      </c>
      <c r="C18" s="6">
        <v>26440</v>
      </c>
      <c r="D18" s="6">
        <v>32179</v>
      </c>
      <c r="E18" s="6">
        <v>49991</v>
      </c>
    </row>
    <row r="19" spans="1:5" ht="15" customHeight="1">
      <c r="A19" s="4" t="s">
        <v>64</v>
      </c>
      <c r="B19" s="6">
        <f>B4-B18</f>
        <v>-16915.5</v>
      </c>
      <c r="C19" s="6">
        <f t="shared" ref="C19:E19" si="7">C4-C18</f>
        <v>-9720.86</v>
      </c>
      <c r="D19" s="6">
        <f t="shared" si="7"/>
        <v>-9068.5400000000009</v>
      </c>
      <c r="E19" s="6">
        <f t="shared" si="7"/>
        <v>-13793.96</v>
      </c>
    </row>
    <row r="20" spans="1:5" ht="15" customHeight="1" thickBot="1">
      <c r="A20" s="29" t="s">
        <v>65</v>
      </c>
      <c r="B20" s="30">
        <f>B4/B18</f>
        <v>0.36023071104387294</v>
      </c>
      <c r="C20" s="30">
        <f t="shared" ref="C20:D20" si="8">C4/C18</f>
        <v>0.63234266263237515</v>
      </c>
      <c r="D20" s="30">
        <f t="shared" si="8"/>
        <v>0.71818453028372542</v>
      </c>
      <c r="E20" s="30">
        <f>E4/E18</f>
        <v>0.72407113280390467</v>
      </c>
    </row>
    <row r="22" spans="1:5">
      <c r="A22" s="63" t="s">
        <v>16</v>
      </c>
      <c r="B22" s="63"/>
      <c r="C22" s="63"/>
      <c r="D22" s="63"/>
      <c r="E22" s="63"/>
    </row>
  </sheetData>
  <mergeCells count="3">
    <mergeCell ref="A22:E22"/>
    <mergeCell ref="A2:E2"/>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A90A6-3046-7C4D-8511-78A445B03300}">
  <dimension ref="A1:F29"/>
  <sheetViews>
    <sheetView workbookViewId="0">
      <pane ySplit="3" topLeftCell="A4" activePane="bottomLeft" state="frozen"/>
      <selection pane="bottomLeft" sqref="A1:F1"/>
    </sheetView>
  </sheetViews>
  <sheetFormatPr defaultColWidth="11.42578125" defaultRowHeight="15"/>
  <cols>
    <col min="1" max="2" width="8.7109375" customWidth="1"/>
    <col min="3" max="6" width="18.7109375" customWidth="1"/>
  </cols>
  <sheetData>
    <row r="1" spans="1:6">
      <c r="A1" s="60" t="s">
        <v>66</v>
      </c>
      <c r="B1" s="60"/>
      <c r="C1" s="60"/>
      <c r="D1" s="60"/>
      <c r="E1" s="60"/>
      <c r="F1" s="60"/>
    </row>
    <row r="2" spans="1:6" ht="52.5" customHeight="1" thickBot="1">
      <c r="A2" s="61" t="s">
        <v>11</v>
      </c>
      <c r="B2" s="61"/>
      <c r="C2" s="61"/>
      <c r="D2" s="61"/>
      <c r="E2" s="61"/>
      <c r="F2" s="61"/>
    </row>
    <row r="3" spans="1:6" ht="45.75" thickBot="1">
      <c r="A3" s="32" t="s">
        <v>43</v>
      </c>
      <c r="B3" s="24" t="s">
        <v>67</v>
      </c>
      <c r="C3" s="33" t="s">
        <v>27</v>
      </c>
      <c r="D3" s="33" t="s">
        <v>28</v>
      </c>
      <c r="E3" s="33" t="s">
        <v>29</v>
      </c>
      <c r="F3" s="33" t="s">
        <v>30</v>
      </c>
    </row>
    <row r="4" spans="1:6">
      <c r="A4" s="46">
        <v>2002</v>
      </c>
      <c r="B4" s="62" t="s">
        <v>68</v>
      </c>
      <c r="C4" s="47">
        <v>0.38250359288056895</v>
      </c>
      <c r="D4" s="47">
        <v>0.65004532557025463</v>
      </c>
      <c r="E4" s="47">
        <v>0.64454410360137226</v>
      </c>
      <c r="F4" s="47">
        <v>0.66381692891623978</v>
      </c>
    </row>
    <row r="5" spans="1:6">
      <c r="A5" s="11">
        <v>2003</v>
      </c>
      <c r="B5" s="57"/>
      <c r="C5" s="12">
        <v>0.3786354690575115</v>
      </c>
      <c r="D5" s="12">
        <v>0.64302354399008665</v>
      </c>
      <c r="E5" s="12">
        <v>0.64505003036297404</v>
      </c>
      <c r="F5" s="12">
        <v>0.66635687732342008</v>
      </c>
    </row>
    <row r="6" spans="1:6">
      <c r="A6" s="11">
        <v>2004</v>
      </c>
      <c r="B6" s="57"/>
      <c r="C6" s="12">
        <v>0.37360668076413034</v>
      </c>
      <c r="D6" s="12">
        <v>0.63372997383606322</v>
      </c>
      <c r="E6" s="12">
        <v>0.64291189653203606</v>
      </c>
      <c r="F6" s="12">
        <v>0.66644564710942256</v>
      </c>
    </row>
    <row r="7" spans="1:6">
      <c r="A7" s="11">
        <v>2005</v>
      </c>
      <c r="B7" s="57"/>
      <c r="C7" s="12">
        <v>0.37953240935181298</v>
      </c>
      <c r="D7" s="12">
        <v>0.62277754444911104</v>
      </c>
      <c r="E7" s="12">
        <v>0.63934609355919314</v>
      </c>
      <c r="F7" s="12">
        <v>0.66610667786644262</v>
      </c>
    </row>
    <row r="8" spans="1:6">
      <c r="A8" s="11">
        <v>2006</v>
      </c>
      <c r="B8" s="57"/>
      <c r="C8" s="12">
        <v>0.40627220135999187</v>
      </c>
      <c r="D8" s="12">
        <v>0.60778240129909666</v>
      </c>
      <c r="E8" s="12">
        <v>0.67179713291351417</v>
      </c>
      <c r="F8" s="12">
        <v>0.67656212997733345</v>
      </c>
    </row>
    <row r="9" spans="1:6">
      <c r="A9" s="48">
        <v>2007</v>
      </c>
      <c r="B9" s="58"/>
      <c r="C9" s="49">
        <v>0.41496711618946391</v>
      </c>
      <c r="D9" s="49">
        <v>0.60372151730552048</v>
      </c>
      <c r="E9" s="49">
        <v>0.69169445574262889</v>
      </c>
      <c r="F9" s="49">
        <v>0.6797150069753537</v>
      </c>
    </row>
    <row r="10" spans="1:6">
      <c r="A10" s="50">
        <v>2008</v>
      </c>
      <c r="B10" s="56" t="s">
        <v>69</v>
      </c>
      <c r="C10" s="51">
        <v>0.37385756676557863</v>
      </c>
      <c r="D10" s="51">
        <v>0.542407121661721</v>
      </c>
      <c r="E10" s="51">
        <v>0.62323510433105456</v>
      </c>
      <c r="F10" s="51">
        <v>0.61431750741839763</v>
      </c>
    </row>
    <row r="11" spans="1:6">
      <c r="A11" s="11">
        <v>2009</v>
      </c>
      <c r="B11" s="57"/>
      <c r="C11" s="12">
        <v>0.36522887829533052</v>
      </c>
      <c r="D11" s="12">
        <v>0.52823732123370282</v>
      </c>
      <c r="E11" s="12">
        <v>0.60884448395601209</v>
      </c>
      <c r="F11" s="12">
        <v>0.60211934983631032</v>
      </c>
    </row>
    <row r="12" spans="1:6">
      <c r="A12" s="11">
        <v>2010</v>
      </c>
      <c r="B12" s="57"/>
      <c r="C12" s="12">
        <v>0.38378581547980456</v>
      </c>
      <c r="D12" s="12">
        <v>0.54781912279180034</v>
      </c>
      <c r="E12" s="12">
        <v>0.62379628494995043</v>
      </c>
      <c r="F12" s="12">
        <v>0.61770318327695373</v>
      </c>
    </row>
    <row r="13" spans="1:6">
      <c r="A13" s="11">
        <v>2011</v>
      </c>
      <c r="B13" s="57"/>
      <c r="C13" s="12">
        <v>0.37230591089545656</v>
      </c>
      <c r="D13" s="12">
        <v>0.52868934715483018</v>
      </c>
      <c r="E13" s="12">
        <v>0.60775079251772979</v>
      </c>
      <c r="F13" s="12">
        <v>0.60429146449051607</v>
      </c>
    </row>
    <row r="14" spans="1:6">
      <c r="A14" s="11">
        <v>2012</v>
      </c>
      <c r="B14" s="57"/>
      <c r="C14" s="12">
        <v>0.37609210418878092</v>
      </c>
      <c r="D14" s="12">
        <v>0.53036117688685669</v>
      </c>
      <c r="E14" s="12">
        <v>0.61266806217284653</v>
      </c>
      <c r="F14" s="12">
        <v>0.61386461990691599</v>
      </c>
    </row>
    <row r="15" spans="1:6">
      <c r="A15" s="11">
        <v>2013</v>
      </c>
      <c r="B15" s="57"/>
      <c r="C15" s="12">
        <v>0.38399544122435686</v>
      </c>
      <c r="D15" s="12">
        <v>0.53772006946705742</v>
      </c>
      <c r="E15" s="12">
        <v>0.62241053944390345</v>
      </c>
      <c r="F15" s="12">
        <v>0.62721046347552367</v>
      </c>
    </row>
    <row r="16" spans="1:6">
      <c r="A16" s="11">
        <v>2014</v>
      </c>
      <c r="B16" s="57"/>
      <c r="C16" s="12">
        <v>0.38948995363214839</v>
      </c>
      <c r="D16" s="12">
        <v>0.54312752514981422</v>
      </c>
      <c r="E16" s="12">
        <v>0.62828371175793229</v>
      </c>
      <c r="F16" s="12">
        <v>0.6353480300441986</v>
      </c>
    </row>
    <row r="17" spans="1:6">
      <c r="A17" s="11">
        <v>2015</v>
      </c>
      <c r="B17" s="57"/>
      <c r="C17" s="12">
        <v>0.3803801154110858</v>
      </c>
      <c r="D17" s="12">
        <v>0.53036158610831696</v>
      </c>
      <c r="E17" s="12">
        <v>0.64241936957712642</v>
      </c>
      <c r="F17" s="12">
        <v>0.66109905235851552</v>
      </c>
    </row>
    <row r="18" spans="1:6">
      <c r="A18" s="11">
        <v>2016</v>
      </c>
      <c r="B18" s="57"/>
      <c r="C18" s="12">
        <v>0.3839201755302476</v>
      </c>
      <c r="D18" s="12">
        <v>0.5318561278863233</v>
      </c>
      <c r="E18" s="12">
        <v>0.65483436859717137</v>
      </c>
      <c r="F18" s="12">
        <v>0.69035262772959982</v>
      </c>
    </row>
    <row r="19" spans="1:6">
      <c r="A19" s="48">
        <v>2017</v>
      </c>
      <c r="B19" s="58"/>
      <c r="C19" s="49">
        <v>0.39696654116264785</v>
      </c>
      <c r="D19" s="49">
        <v>0.54815829528158289</v>
      </c>
      <c r="E19" s="49">
        <v>0.68661845236254948</v>
      </c>
      <c r="F19" s="49">
        <v>0.73868354295174765</v>
      </c>
    </row>
    <row r="20" spans="1:6">
      <c r="A20" s="50">
        <v>2018</v>
      </c>
      <c r="B20" s="56" t="s">
        <v>70</v>
      </c>
      <c r="C20" s="51">
        <v>0.32909263889196183</v>
      </c>
      <c r="D20" s="51">
        <v>0.45435670509104592</v>
      </c>
      <c r="E20" s="51">
        <v>0.57072811932523737</v>
      </c>
      <c r="F20" s="51">
        <v>0.6141106710622386</v>
      </c>
    </row>
    <row r="21" spans="1:6">
      <c r="A21" s="11">
        <v>2019</v>
      </c>
      <c r="B21" s="57"/>
      <c r="C21" s="12">
        <v>0.322534509285544</v>
      </c>
      <c r="D21" s="12">
        <v>0.44510759095932567</v>
      </c>
      <c r="E21" s="12">
        <v>0.56303946315377362</v>
      </c>
      <c r="F21" s="12">
        <v>0.60619238520380525</v>
      </c>
    </row>
    <row r="22" spans="1:6">
      <c r="A22" s="11">
        <v>2020</v>
      </c>
      <c r="B22" s="57"/>
      <c r="C22" s="12">
        <v>0.34148970572383314</v>
      </c>
      <c r="D22" s="12">
        <v>0.47827444216880455</v>
      </c>
      <c r="E22" s="12">
        <v>0.61004511374325243</v>
      </c>
      <c r="F22" s="12">
        <v>0.65389587151018647</v>
      </c>
    </row>
    <row r="23" spans="1:6">
      <c r="A23" s="11">
        <v>2021</v>
      </c>
      <c r="B23" s="57"/>
      <c r="C23" s="12">
        <v>0.34745042786399499</v>
      </c>
      <c r="D23" s="12">
        <v>0.47899799017881201</v>
      </c>
      <c r="E23" s="12">
        <v>0.61927217244370403</v>
      </c>
      <c r="F23" s="12">
        <v>0.63342436234796795</v>
      </c>
    </row>
    <row r="24" spans="1:6">
      <c r="A24" s="48">
        <v>2022</v>
      </c>
      <c r="B24" s="58"/>
      <c r="C24" s="49">
        <v>0.36203970327428098</v>
      </c>
      <c r="D24" s="49">
        <v>0.48388642041228902</v>
      </c>
      <c r="E24" s="49">
        <v>0.58588177218297499</v>
      </c>
      <c r="F24" s="49">
        <v>0.63786456644863498</v>
      </c>
    </row>
    <row r="25" spans="1:6">
      <c r="A25" s="11">
        <v>2023</v>
      </c>
      <c r="B25" s="57" t="s">
        <v>71</v>
      </c>
      <c r="C25" s="12">
        <v>0.34753795030586815</v>
      </c>
      <c r="D25" s="12">
        <v>0.46845706517634622</v>
      </c>
      <c r="E25" s="12">
        <v>0.5866161274504279</v>
      </c>
      <c r="F25" s="37">
        <v>0.64638282607053854</v>
      </c>
    </row>
    <row r="26" spans="1:6">
      <c r="A26" s="11">
        <v>2024</v>
      </c>
      <c r="B26" s="57"/>
      <c r="C26" s="12">
        <v>0.35005298481102082</v>
      </c>
      <c r="D26" s="12">
        <v>0.56207291453642938</v>
      </c>
      <c r="E26" s="12">
        <v>0.59710053244588446</v>
      </c>
      <c r="F26" s="37">
        <v>0.65965234527505623</v>
      </c>
    </row>
    <row r="27" spans="1:6" ht="15.75" thickBot="1">
      <c r="A27" s="11">
        <v>2025</v>
      </c>
      <c r="B27" s="59"/>
      <c r="C27" s="12">
        <v>0.34725944728853869</v>
      </c>
      <c r="D27" s="12">
        <v>0.60957313407944758</v>
      </c>
      <c r="E27" s="12">
        <v>0.59580682755823311</v>
      </c>
      <c r="F27" s="37">
        <v>0.65986477525755305</v>
      </c>
    </row>
    <row r="28" spans="1:6">
      <c r="A28" s="17"/>
      <c r="B28" s="2"/>
      <c r="C28" s="17"/>
      <c r="D28" s="17"/>
      <c r="E28" s="17"/>
      <c r="F28" s="17"/>
    </row>
    <row r="29" spans="1:6">
      <c r="A29" t="s">
        <v>16</v>
      </c>
    </row>
  </sheetData>
  <mergeCells count="6">
    <mergeCell ref="B20:B24"/>
    <mergeCell ref="B25:B27"/>
    <mergeCell ref="A1:F1"/>
    <mergeCell ref="A2:F2"/>
    <mergeCell ref="B4:B9"/>
    <mergeCell ref="B10:B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F77B8F3655714B95BD8C532B0CB1CD" ma:contentTypeVersion="15" ma:contentTypeDescription="Create a new document." ma:contentTypeScope="" ma:versionID="604234a8aeb422a3968f31803948a693">
  <xsd:schema xmlns:xsd="http://www.w3.org/2001/XMLSchema" xmlns:xs="http://www.w3.org/2001/XMLSchema" xmlns:p="http://schemas.microsoft.com/office/2006/metadata/properties" xmlns:ns2="1294e0ae-be8a-43b0-a08e-5e03a0558a66" xmlns:ns3="80a18989-43b1-4281-8276-ae67280bc393" targetNamespace="http://schemas.microsoft.com/office/2006/metadata/properties" ma:root="true" ma:fieldsID="587f8d7248e72ce930346f0c63ac127f" ns2:_="" ns3:_="">
    <xsd:import namespace="1294e0ae-be8a-43b0-a08e-5e03a0558a66"/>
    <xsd:import namespace="80a18989-43b1-4281-8276-ae67280bc3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4e0ae-be8a-43b0-a08e-5e03a0558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18989-43b1-4281-8276-ae67280bc3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331040-22a9-4d70-8078-71c3f087e8d9}" ma:internalName="TaxCatchAll" ma:showField="CatchAllData" ma:web="80a18989-43b1-4281-8276-ae67280bc3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a18989-43b1-4281-8276-ae67280bc393" xsi:nil="true"/>
    <lcf76f155ced4ddcb4097134ff3c332f xmlns="1294e0ae-be8a-43b0-a08e-5e03a0558a6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70F3FE-1DB9-4543-8B2A-38539FF9292E}"/>
</file>

<file path=customXml/itemProps2.xml><?xml version="1.0" encoding="utf-8"?>
<ds:datastoreItem xmlns:ds="http://schemas.openxmlformats.org/officeDocument/2006/customXml" ds:itemID="{D82C991C-EAAF-48C0-9CE0-B9B5794B9D38}"/>
</file>

<file path=customXml/itemProps3.xml><?xml version="1.0" encoding="utf-8"?>
<ds:datastoreItem xmlns:ds="http://schemas.openxmlformats.org/officeDocument/2006/customXml" ds:itemID="{4DEEDA13-AB1A-4F46-BA23-4E8016564A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2026-07-06T22:08:17Z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0x01010091F77B8F3655714B95BD8C532B0CB1CD</vt:lpwstr>
  </property>
  <property fmtid="{D5CDD505-2E9C-101B-9397-08002B2CF9AE}" pid="3" name="MediaServiceImageTags">
    <vt:lpwstr/>
  </property>
</Properties>
</file>