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1" documentId="13_ncr:1_{D31DE963-56E1-4A86-B7F7-E92EDAC02AC0}" xr6:coauthVersionLast="47" xr6:coauthVersionMax="47" xr10:uidLastSave="{0B4AB14A-2B18-4B98-AFF4-521D50AF8FBA}"/>
  <bookViews>
    <workbookView xWindow="20370" yWindow="-120" windowWidth="29040" windowHeight="15840" tabRatio="824"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6" r:id="rId5"/>
    <sheet name="5. Adequacy over time" sheetId="7"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D18" i="1"/>
  <c r="E18" i="1"/>
  <c r="B18" i="1"/>
  <c r="E10" i="6"/>
  <c r="E12" i="6" s="1"/>
  <c r="D10" i="6"/>
  <c r="D11" i="6" s="1"/>
  <c r="D12" i="6"/>
  <c r="C10" i="6"/>
  <c r="B10" i="6"/>
  <c r="B11" i="6" s="1"/>
  <c r="B12" i="6"/>
  <c r="E11" i="6"/>
  <c r="E8" i="6"/>
  <c r="D8" i="6"/>
  <c r="C8" i="6"/>
  <c r="B8" i="6"/>
  <c r="E7" i="6"/>
  <c r="D7" i="6"/>
  <c r="C7" i="6"/>
  <c r="B7" i="6"/>
  <c r="C10" i="1"/>
  <c r="D10" i="1"/>
  <c r="E10" i="1"/>
  <c r="B10" i="1"/>
  <c r="C11" i="6" l="1"/>
  <c r="C12" i="6"/>
</calcChain>
</file>

<file path=xl/sharedStrings.xml><?xml version="1.0" encoding="utf-8"?>
<sst xmlns="http://schemas.openxmlformats.org/spreadsheetml/2006/main" count="89" uniqueCount="60">
  <si>
    <t>Table</t>
  </si>
  <si>
    <t>Description</t>
  </si>
  <si>
    <t>1. Components of welfare incomes</t>
  </si>
  <si>
    <t xml:space="preserve">The 2025 value and components of welfare incomes for four example households living in Iqaluit. A comparison of carbon tax-related rebate payment amounts received in 2025 versus 2024 is included. </t>
  </si>
  <si>
    <t>2. Welfare incomes over time, 2025 constant $</t>
  </si>
  <si>
    <t>Total annual welfare incomes between 1999 and 2025 for four example households living in Iqaluit. Values are in constant 2025 dollars, which takes into account the effect of inflation.</t>
  </si>
  <si>
    <t>3. Welfare incomes over time, current $</t>
  </si>
  <si>
    <t>Total annual welfare incomes between 1999 and 2025 for four example households living in Iqaluit. Values are in current dollars, which does not account for inflation.</t>
  </si>
  <si>
    <t>4. Adequacy of welfare incomes</t>
  </si>
  <si>
    <t>2025 welfare incomes for four example households living in Iqaluit  compared to 2025 poverty thresholds used by Statistics Canada. 
Note that we adjust the MBM-N for Iqaluit to include the subsidized rental unit type rather than the non-subsidized rental unit type used in MBM and MBM-N thresholds generally. As well, MBM-N thresholds for Nunavut are based on a five-person household, and thus the equivalence scale used to adjust for household size is different than that used in all other jursdictions.</t>
  </si>
  <si>
    <t>5. Adequacy of welfare incomes over time</t>
  </si>
  <si>
    <t>Welfare income as a percentage of the Official Poverty Line (Northern Market Basket Measure) between 2018 and 2025 for four example households living in Iqaluit. Note that we compare current dollar total welfare incomes to current MBM-Ns, taking MBM-N base year changes into account.</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</si>
  <si>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</si>
  <si>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</si>
  <si>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</si>
  <si>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example households are:
1. Single person considered employable
2. Single person with a disability
3. Single parent with one child age two
4. Couple with two children ages ten and 15</t>
  </si>
  <si>
    <t>Go to https://maytree.com/changing-systems/data-measuring/welfare-in-canada/ for more information</t>
  </si>
  <si>
    <t>Data sources</t>
  </si>
  <si>
    <t> </t>
  </si>
  <si>
    <r>
      <rPr>
        <sz val="11"/>
        <color rgb="FF000000"/>
        <rFont val="Calibri"/>
        <family val="2"/>
      </rPr>
      <t xml:space="preserve">Data for 1999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</si>
  <si>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</si>
  <si>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</si>
  <si>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</si>
  <si>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The 2025 value and components of welfare incomes for four example households living in Iqaluit.</t>
  </si>
  <si>
    <t xml:space="preserve">Income component </t>
  </si>
  <si>
    <t>Unattached single considered employable</t>
  </si>
  <si>
    <t>Unattached single with a disability</t>
  </si>
  <si>
    <t>Single parent, one child</t>
  </si>
  <si>
    <t>Couple, two children</t>
  </si>
  <si>
    <t>Basic social assistance</t>
  </si>
  <si>
    <t>Additional social assistance</t>
  </si>
  <si>
    <t>Federal child benefits</t>
  </si>
  <si>
    <t>Territorial child benefits</t>
  </si>
  <si>
    <r>
      <t>Federal tax credit</t>
    </r>
    <r>
      <rPr>
        <sz val="11"/>
        <rFont val="Calibri"/>
        <family val="2"/>
        <scheme val="minor"/>
      </rPr>
      <t>s/benefits</t>
    </r>
  </si>
  <si>
    <t>Territorial tax credits/benefits</t>
  </si>
  <si>
    <t>Total 2025 income</t>
  </si>
  <si>
    <t>Reduction in carbon tax-related rebate payments, 2024-2025</t>
  </si>
  <si>
    <t>The total amount of carbon tax-related rebate payments received by each example household in Nunavut in 2024 and 2025 and the difference between the two amounts, highlighting the impact of the 2025 elimination of the federal fuel charge and associated carbon tax rebate programs in Canada.</t>
  </si>
  <si>
    <r>
      <t>Program:</t>
    </r>
    <r>
      <rPr>
        <sz val="11"/>
        <color theme="1"/>
        <rFont val="Calibri"/>
        <family val="2"/>
        <scheme val="minor"/>
      </rPr>
      <t xml:space="preserve"> Nunavut Carbon Credit</t>
    </r>
  </si>
  <si>
    <t>Difference 2025-2024</t>
  </si>
  <si>
    <t>Welfare incomes over time (2025 constant dollars)</t>
  </si>
  <si>
    <t>Year</t>
  </si>
  <si>
    <t>Welfare incomes over time (Current dollars)</t>
  </si>
  <si>
    <t>Adequacy of welfare incomes</t>
  </si>
  <si>
    <t>2025 welfare incomes for four example households living in Iqaluit  compared to 2025 poverty thresholds used by Statistics Canada, adjusted as indicated in the Notes.</t>
  </si>
  <si>
    <t>Adequacy indicator</t>
  </si>
  <si>
    <t>Unattached single considered  employable</t>
  </si>
  <si>
    <t>Total welfare income</t>
  </si>
  <si>
    <r>
      <t xml:space="preserve">MBM-N </t>
    </r>
    <r>
      <rPr>
        <sz val="11"/>
        <color rgb="FF000000"/>
        <rFont val="Calibri"/>
        <family val="2"/>
        <scheme val="minor"/>
      </rPr>
      <t>(Official poverty line in the North)</t>
    </r>
  </si>
  <si>
    <t>Adjusted MBM-N threshold (Iqaluit)</t>
  </si>
  <si>
    <t>Welfare income minus adjusted MBM-N threshold</t>
  </si>
  <si>
    <t>Welfare income as % of adjusted MBM-N</t>
  </si>
  <si>
    <r>
      <rPr>
        <b/>
        <i/>
        <sz val="11"/>
        <color rgb="FF000000"/>
        <rFont val="Calibri"/>
        <family val="2"/>
        <scheme val="minor"/>
      </rPr>
      <t xml:space="preserve">MBM-N-DIP </t>
    </r>
    <r>
      <rPr>
        <sz val="11"/>
        <color rgb="FF000000"/>
        <rFont val="Calibri"/>
        <family val="2"/>
        <scheme val="minor"/>
      </rPr>
      <t>(75% of MBM-N)</t>
    </r>
  </si>
  <si>
    <t>Adjusted MBM-N-DIP threshold (Iqaluit)</t>
  </si>
  <si>
    <t>Welfare income minus adjusted MBM-N-DIP threshold</t>
  </si>
  <si>
    <t>Welfare income as % of adjusted MBM-N-DIP</t>
  </si>
  <si>
    <t>Adequacy of welfare incomes over time</t>
  </si>
  <si>
    <t>MBM base</t>
  </si>
  <si>
    <t>2018 base</t>
  </si>
  <si>
    <t xml:space="preserve">2023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</si>
</sst>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1009]#,##0"/>
    <numFmt numFmtId="166" formatCode="&quot;$&quot;#,##0.00"/>
  </numFmts>
  <fonts count="16">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theme="1"/>
      <name val="Calibri"/>
      <family val="2"/>
      <scheme val="minor"/>
    </font>
    <font>
      <sz val="11"/>
      <color theme="1"/>
      <name val="Calibri"/>
      <family val="2"/>
    </font>
    <font>
      <b/>
      <i/>
      <sz val="11"/>
      <color rgb="FF000000"/>
      <name val="Calibri"/>
      <family val="2"/>
      <scheme val="minor"/>
    </font>
    <font>
      <b/>
      <i/>
      <sz val="11"/>
      <color theme="1"/>
      <name val="Calibri"/>
      <family val="2"/>
      <scheme val="minor"/>
    </font>
    <font>
      <sz val="11"/>
      <color rgb="FF231F20"/>
      <name val="Calibri"/>
      <family val="2"/>
      <scheme val="minor"/>
    </font>
    <font>
      <b/>
      <sz val="11"/>
      <color theme="0"/>
      <name val="Calibri"/>
      <family val="2"/>
    </font>
    <font>
      <b/>
      <sz val="11"/>
      <color rgb="FF000000"/>
      <name val="Calibri"/>
      <family val="2"/>
    </font>
    <font>
      <b/>
      <sz val="11"/>
      <color rgb="FFFFFFFF"/>
      <name val="Calibri"/>
      <family val="2"/>
    </font>
    <font>
      <i/>
      <sz val="11"/>
      <color rgb="FF000000"/>
      <name val="Calibri"/>
      <family val="2"/>
    </font>
    <font>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7">
    <border>
      <left/>
      <right/>
      <top/>
      <bottom/>
      <diagonal/>
    </border>
    <border>
      <left/>
      <right/>
      <top/>
      <bottom style="medium">
        <color indexed="64"/>
      </bottom>
      <diagonal/>
    </border>
    <border>
      <left/>
      <right/>
      <top style="thin">
        <color indexed="64"/>
      </top>
      <bottom style="medium">
        <color indexed="64"/>
      </bottom>
      <diagonal/>
    </border>
    <border>
      <left/>
      <right/>
      <top style="medium">
        <color auto="1"/>
      </top>
      <bottom style="medium">
        <color rgb="FF043673"/>
      </bottom>
      <diagonal/>
    </border>
    <border>
      <left/>
      <right/>
      <top style="medium">
        <color auto="1"/>
      </top>
      <bottom/>
      <diagonal/>
    </border>
    <border>
      <left/>
      <right/>
      <top style="medium">
        <color indexed="64"/>
      </top>
      <bottom style="medium">
        <color indexed="64"/>
      </bottom>
      <diagonal/>
    </border>
    <border>
      <left/>
      <right/>
      <top/>
      <bottom style="thin">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0" xfId="0" applyAlignment="1">
      <alignment vertical="top" wrapText="1"/>
    </xf>
    <xf numFmtId="0" fontId="0" fillId="0" borderId="0" xfId="0" applyAlignment="1">
      <alignment horizontal="right"/>
    </xf>
    <xf numFmtId="164" fontId="0" fillId="0" borderId="0" xfId="0" applyNumberFormat="1"/>
    <xf numFmtId="0" fontId="0" fillId="0" borderId="0" xfId="0" applyAlignment="1">
      <alignment horizontal="left" vertical="center" wrapText="1"/>
    </xf>
    <xf numFmtId="0" fontId="2" fillId="0" borderId="2" xfId="0" applyFont="1" applyBorder="1" applyAlignment="1">
      <alignment horizontal="left" vertical="center" wrapText="1"/>
    </xf>
    <xf numFmtId="164" fontId="4" fillId="0" borderId="2" xfId="0" applyNumberFormat="1" applyFont="1" applyBorder="1" applyAlignment="1">
      <alignment horizontal="right" vertical="center" wrapText="1"/>
    </xf>
    <xf numFmtId="0" fontId="2" fillId="0" borderId="0" xfId="0" applyFont="1" applyAlignment="1">
      <alignment horizontal="left" vertical="center" wrapText="1"/>
    </xf>
    <xf numFmtId="164" fontId="4" fillId="0" borderId="0" xfId="0" applyNumberFormat="1" applyFont="1" applyAlignment="1">
      <alignment horizontal="right" vertical="center" wrapText="1"/>
    </xf>
    <xf numFmtId="0" fontId="2" fillId="0" borderId="3" xfId="0" applyFont="1" applyBorder="1" applyAlignment="1">
      <alignment horizontal="right" vertical="top" wrapText="1"/>
    </xf>
    <xf numFmtId="0" fontId="0" fillId="0" borderId="4" xfId="0" applyBorder="1"/>
    <xf numFmtId="0" fontId="0" fillId="0" borderId="4" xfId="0" applyBorder="1" applyAlignment="1">
      <alignment horizontal="right"/>
    </xf>
    <xf numFmtId="0" fontId="1" fillId="2" borderId="0" xfId="0" applyFont="1" applyFill="1"/>
    <xf numFmtId="0" fontId="0" fillId="0" borderId="0" xfId="0" applyAlignment="1">
      <alignment vertical="top"/>
    </xf>
    <xf numFmtId="0" fontId="7" fillId="0" borderId="0" xfId="0" applyFont="1" applyAlignment="1">
      <alignment horizontal="left" vertical="top" wrapText="1"/>
    </xf>
    <xf numFmtId="0" fontId="2" fillId="0" borderId="5" xfId="0" applyFont="1" applyBorder="1" applyAlignment="1">
      <alignment vertical="top" wrapText="1"/>
    </xf>
    <xf numFmtId="0" fontId="3" fillId="0" borderId="5"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right" vertical="center" wrapText="1"/>
    </xf>
    <xf numFmtId="0" fontId="3" fillId="0" borderId="0" xfId="0" applyFont="1" applyAlignment="1">
      <alignment horizontal="left" vertical="center" wrapText="1"/>
    </xf>
    <xf numFmtId="164" fontId="0" fillId="0" borderId="0" xfId="0" applyNumberFormat="1" applyAlignment="1">
      <alignment horizontal="right" vertical="center" wrapText="1"/>
    </xf>
    <xf numFmtId="164" fontId="5" fillId="0" borderId="0" xfId="0" applyNumberFormat="1" applyFont="1" applyAlignment="1">
      <alignment horizontal="right" vertical="center" wrapText="1"/>
    </xf>
    <xf numFmtId="0" fontId="3" fillId="0" borderId="1" xfId="0" applyFont="1" applyBorder="1" applyAlignment="1">
      <alignment horizontal="left" vertical="center" wrapText="1"/>
    </xf>
    <xf numFmtId="9" fontId="0" fillId="0" borderId="1" xfId="0" applyNumberFormat="1" applyBorder="1" applyAlignment="1">
      <alignment horizontal="right" vertical="center" wrapText="1"/>
    </xf>
    <xf numFmtId="9" fontId="0" fillId="0" borderId="0" xfId="0" applyNumberFormat="1" applyAlignment="1">
      <alignment horizontal="right" vertical="center" wrapText="1"/>
    </xf>
    <xf numFmtId="164" fontId="10" fillId="0" borderId="0" xfId="0" applyNumberFormat="1" applyFont="1" applyAlignment="1">
      <alignment vertical="center"/>
    </xf>
    <xf numFmtId="9" fontId="10" fillId="0" borderId="1" xfId="1" applyFont="1" applyBorder="1" applyAlignment="1">
      <alignment vertical="center"/>
    </xf>
    <xf numFmtId="0" fontId="12" fillId="0" borderId="5" xfId="0" applyFont="1" applyBorder="1" applyAlignment="1">
      <alignment horizontal="right" vertical="top"/>
    </xf>
    <xf numFmtId="0" fontId="12" fillId="0" borderId="5" xfId="0" applyFont="1" applyBorder="1" applyAlignment="1">
      <alignment horizontal="right" vertical="top" wrapText="1"/>
    </xf>
    <xf numFmtId="0" fontId="7" fillId="0" borderId="0" xfId="0" applyFont="1"/>
    <xf numFmtId="9" fontId="0" fillId="0" borderId="0" xfId="0" applyNumberFormat="1"/>
    <xf numFmtId="0" fontId="2" fillId="0" borderId="5" xfId="0" applyFont="1" applyBorder="1" applyAlignment="1">
      <alignment horizontal="left" vertical="top" wrapText="1"/>
    </xf>
    <xf numFmtId="0" fontId="2" fillId="0" borderId="5" xfId="0" applyFont="1" applyBorder="1" applyAlignment="1">
      <alignment horizontal="right" vertical="top" wrapText="1"/>
    </xf>
    <xf numFmtId="0" fontId="13" fillId="3" borderId="0" xfId="0" applyFont="1" applyFill="1" applyAlignment="1">
      <alignment wrapText="1"/>
    </xf>
    <xf numFmtId="0" fontId="0" fillId="0" borderId="0" xfId="0" applyAlignment="1">
      <alignment horizontal="left" vertical="top" wrapText="1"/>
    </xf>
    <xf numFmtId="0" fontId="2" fillId="0" borderId="5" xfId="0" applyFont="1" applyBorder="1" applyAlignment="1">
      <alignment horizontal="left" vertical="center" wrapText="1"/>
    </xf>
    <xf numFmtId="0" fontId="0" fillId="0" borderId="6" xfId="0" applyBorder="1" applyAlignment="1">
      <alignment horizontal="left" vertical="center" wrapText="1"/>
    </xf>
    <xf numFmtId="0" fontId="2" fillId="0" borderId="1" xfId="0" applyFont="1" applyBorder="1" applyAlignment="1">
      <alignment horizontal="left" vertical="top" wrapText="1"/>
    </xf>
    <xf numFmtId="0" fontId="7" fillId="0" borderId="4" xfId="0" applyFont="1" applyBorder="1"/>
    <xf numFmtId="9" fontId="0" fillId="0" borderId="4" xfId="0" applyNumberFormat="1" applyBorder="1"/>
    <xf numFmtId="0" fontId="7" fillId="0" borderId="6" xfId="0" applyFont="1" applyBorder="1"/>
    <xf numFmtId="9" fontId="0" fillId="0" borderId="6" xfId="0" applyNumberFormat="1" applyBorder="1"/>
    <xf numFmtId="165" fontId="3" fillId="0" borderId="0" xfId="0" applyNumberFormat="1" applyFont="1" applyAlignment="1">
      <alignment horizontal="right" vertical="center" wrapText="1"/>
    </xf>
    <xf numFmtId="166" fontId="15" fillId="0" borderId="0" xfId="0" applyNumberFormat="1" applyFont="1"/>
    <xf numFmtId="166" fontId="4" fillId="0" borderId="2" xfId="0" applyNumberFormat="1" applyFont="1" applyBorder="1" applyAlignment="1">
      <alignment horizontal="right" vertical="top" wrapText="1"/>
    </xf>
    <xf numFmtId="164" fontId="0" fillId="0" borderId="5" xfId="0" applyNumberFormat="1" applyBorder="1" applyAlignment="1">
      <alignment horizontal="right" vertical="center" wrapText="1"/>
    </xf>
    <xf numFmtId="0" fontId="1" fillId="2" borderId="0" xfId="0" applyFont="1" applyFill="1" applyAlignment="1">
      <alignment horizontal="left"/>
    </xf>
    <xf numFmtId="0" fontId="0" fillId="0" borderId="0" xfId="0" applyAlignment="1">
      <alignment horizontal="left" vertical="top" wrapText="1"/>
    </xf>
    <xf numFmtId="0" fontId="0" fillId="0" borderId="1" xfId="0" applyBorder="1" applyAlignment="1">
      <alignment horizontal="left" vertical="center" wrapText="1"/>
    </xf>
    <xf numFmtId="0" fontId="0" fillId="0" borderId="0" xfId="0" applyAlignment="1">
      <alignment horizontal="left" vertical="top"/>
    </xf>
    <xf numFmtId="0" fontId="1" fillId="2" borderId="0" xfId="0" applyFont="1" applyFill="1" applyAlignment="1">
      <alignment horizontal="left" vertical="center" wrapText="1"/>
    </xf>
    <xf numFmtId="0" fontId="11" fillId="2" borderId="0" xfId="0" applyFont="1" applyFill="1" applyAlignment="1">
      <alignment horizontal="left"/>
    </xf>
    <xf numFmtId="0" fontId="7" fillId="0" borderId="0" xfId="0" applyFont="1" applyAlignment="1">
      <alignment horizontal="left" vertical="top" wrapText="1"/>
    </xf>
    <xf numFmtId="0" fontId="0" fillId="0" borderId="4" xfId="0" applyBorder="1" applyAlignment="1">
      <alignment horizontal="right" vertical="top" wrapText="1"/>
    </xf>
    <xf numFmtId="0" fontId="0" fillId="0" borderId="0" xfId="0" applyAlignment="1">
      <alignment horizontal="right" vertical="top" wrapText="1"/>
    </xf>
    <xf numFmtId="0" fontId="0" fillId="0" borderId="6" xfId="0" applyBorder="1" applyAlignment="1">
      <alignment horizontal="right" vertical="top" wrapText="1"/>
    </xf>
    <xf numFmtId="0" fontId="0" fillId="0" borderId="1" xfId="0" applyBorder="1" applyAlignment="1">
      <alignment horizontal="right" vertical="top" wrapText="1"/>
    </xf>
    <xf numFmtId="0" fontId="0" fillId="0" borderId="0" xfId="0" applyAlignment="1"/>
    <xf numFmtId="0" fontId="15" fillId="0" borderId="0" xfId="0" applyFont="1"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tabSelected="1" workbookViewId="0"/>
  </sheetViews>
  <sheetFormatPr defaultColWidth="8.85546875" defaultRowHeight="15"/>
  <cols>
    <col min="1" max="1" width="42.7109375" bestFit="1" customWidth="1"/>
    <col min="2" max="2" width="120.42578125" customWidth="1"/>
  </cols>
  <sheetData>
    <row r="1" spans="1:6">
      <c r="A1" s="12" t="s">
        <v>0</v>
      </c>
      <c r="B1" s="12" t="s">
        <v>1</v>
      </c>
    </row>
    <row r="2" spans="1:6" ht="30" customHeight="1">
      <c r="A2" s="13" t="s">
        <v>2</v>
      </c>
      <c r="B2" s="1" t="s">
        <v>3</v>
      </c>
    </row>
    <row r="3" spans="1:6" ht="30" customHeight="1">
      <c r="A3" s="13" t="s">
        <v>4</v>
      </c>
      <c r="B3" s="1" t="s">
        <v>5</v>
      </c>
    </row>
    <row r="4" spans="1:6" ht="30" customHeight="1">
      <c r="A4" s="13" t="s">
        <v>6</v>
      </c>
      <c r="B4" s="1" t="s">
        <v>7</v>
      </c>
    </row>
    <row r="5" spans="1:6" ht="80.25" customHeight="1">
      <c r="A5" s="13" t="s">
        <v>8</v>
      </c>
      <c r="B5" s="1" t="s">
        <v>9</v>
      </c>
    </row>
    <row r="6" spans="1:6" ht="48" customHeight="1">
      <c r="A6" s="13" t="s">
        <v>10</v>
      </c>
      <c r="B6" s="34" t="s">
        <v>11</v>
      </c>
      <c r="C6" s="14"/>
      <c r="D6" s="14"/>
      <c r="E6" s="14"/>
      <c r="F6" s="14"/>
    </row>
    <row r="7" spans="1:6">
      <c r="A7" s="46" t="s">
        <v>12</v>
      </c>
      <c r="B7" s="46"/>
    </row>
    <row r="8" spans="1:6" ht="51" customHeight="1">
      <c r="A8" s="47" t="s">
        <v>13</v>
      </c>
      <c r="B8" s="47"/>
    </row>
    <row r="9" spans="1:6" ht="151.5" customHeight="1">
      <c r="A9" s="47" t="s">
        <v>14</v>
      </c>
      <c r="B9" s="47"/>
    </row>
    <row r="10" spans="1:6" ht="78.75" customHeight="1">
      <c r="A10" s="47" t="s">
        <v>15</v>
      </c>
      <c r="B10" s="47"/>
    </row>
    <row r="11" spans="1:6">
      <c r="A11" s="57" t="s">
        <v>16</v>
      </c>
      <c r="B11" s="57"/>
    </row>
    <row r="12" spans="1:6">
      <c r="A12" s="33" t="s">
        <v>17</v>
      </c>
      <c r="B12" s="33" t="s">
        <v>18</v>
      </c>
    </row>
    <row r="13" spans="1:6">
      <c r="A13" s="58" t="s">
        <v>19</v>
      </c>
      <c r="B13" s="58"/>
    </row>
    <row r="14" spans="1:6">
      <c r="A14" s="58" t="s">
        <v>20</v>
      </c>
      <c r="B14" s="58"/>
    </row>
    <row r="15" spans="1:6">
      <c r="A15" s="58" t="s">
        <v>21</v>
      </c>
      <c r="B15" s="58"/>
    </row>
  </sheetData>
  <mergeCells count="8">
    <mergeCell ref="A7:B7"/>
    <mergeCell ref="A13:B13"/>
    <mergeCell ref="A14:B14"/>
    <mergeCell ref="A15:B15"/>
    <mergeCell ref="A9:B9"/>
    <mergeCell ref="A10:B10"/>
    <mergeCell ref="A8:B8"/>
    <mergeCell ref="A11:B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workbookViewId="0">
      <selection sqref="A1:E1"/>
    </sheetView>
  </sheetViews>
  <sheetFormatPr defaultColWidth="8.85546875" defaultRowHeight="15"/>
  <cols>
    <col min="1" max="1" width="39.5703125" customWidth="1"/>
    <col min="2" max="5" width="18.7109375" customWidth="1"/>
  </cols>
  <sheetData>
    <row r="1" spans="1:14">
      <c r="A1" s="46" t="s">
        <v>22</v>
      </c>
      <c r="B1" s="46"/>
      <c r="C1" s="46"/>
      <c r="D1" s="46"/>
      <c r="E1" s="46"/>
    </row>
    <row r="2" spans="1:14" ht="30" customHeight="1" thickBot="1">
      <c r="A2" s="49" t="s">
        <v>23</v>
      </c>
      <c r="B2" s="49"/>
      <c r="C2" s="49"/>
      <c r="D2" s="49"/>
      <c r="E2" s="49"/>
    </row>
    <row r="3" spans="1:14" ht="45.75" thickBot="1">
      <c r="A3" s="31" t="s">
        <v>24</v>
      </c>
      <c r="B3" s="32" t="s">
        <v>25</v>
      </c>
      <c r="C3" s="32" t="s">
        <v>26</v>
      </c>
      <c r="D3" s="32" t="s">
        <v>27</v>
      </c>
      <c r="E3" s="32" t="s">
        <v>28</v>
      </c>
    </row>
    <row r="4" spans="1:14">
      <c r="A4" s="4" t="s">
        <v>29</v>
      </c>
      <c r="B4" s="42">
        <v>12021.12</v>
      </c>
      <c r="C4" s="42">
        <v>12023.4</v>
      </c>
      <c r="D4" s="42">
        <v>13398.84</v>
      </c>
      <c r="E4" s="42">
        <v>23320.799999999999</v>
      </c>
    </row>
    <row r="5" spans="1:14">
      <c r="A5" s="4" t="s">
        <v>30</v>
      </c>
      <c r="B5" s="42">
        <v>0</v>
      </c>
      <c r="C5" s="42">
        <v>3000</v>
      </c>
      <c r="D5" s="42">
        <v>0</v>
      </c>
      <c r="E5" s="42">
        <v>0</v>
      </c>
    </row>
    <row r="6" spans="1:14">
      <c r="A6" s="4" t="s">
        <v>31</v>
      </c>
      <c r="B6" s="42">
        <v>0</v>
      </c>
      <c r="C6" s="42">
        <v>0</v>
      </c>
      <c r="D6" s="42">
        <v>7892</v>
      </c>
      <c r="E6" s="42">
        <v>13318</v>
      </c>
    </row>
    <row r="7" spans="1:14">
      <c r="A7" s="4" t="s">
        <v>32</v>
      </c>
      <c r="B7" s="42">
        <v>0</v>
      </c>
      <c r="C7" s="42">
        <v>0</v>
      </c>
      <c r="D7" s="42">
        <v>348</v>
      </c>
      <c r="E7" s="42">
        <v>678.6</v>
      </c>
    </row>
    <row r="8" spans="1:14">
      <c r="A8" s="4" t="s">
        <v>33</v>
      </c>
      <c r="B8" s="42">
        <v>354.43</v>
      </c>
      <c r="C8" s="42">
        <v>414.55</v>
      </c>
      <c r="D8" s="42">
        <v>870.5</v>
      </c>
      <c r="E8" s="42">
        <v>1052</v>
      </c>
    </row>
    <row r="9" spans="1:14">
      <c r="A9" s="4" t="s">
        <v>34</v>
      </c>
      <c r="B9" s="42">
        <v>50</v>
      </c>
      <c r="C9" s="42">
        <v>50</v>
      </c>
      <c r="D9" s="42">
        <v>100</v>
      </c>
      <c r="E9" s="42">
        <v>200</v>
      </c>
    </row>
    <row r="10" spans="1:14" ht="15.75" thickBot="1">
      <c r="A10" s="5" t="s">
        <v>35</v>
      </c>
      <c r="B10" s="6">
        <f>SUM(B4:B9)</f>
        <v>12425.550000000001</v>
      </c>
      <c r="C10" s="6">
        <f t="shared" ref="C10:E10" si="0">SUM(C4:C9)</f>
        <v>15487.949999999999</v>
      </c>
      <c r="D10" s="6">
        <f t="shared" si="0"/>
        <v>22609.34</v>
      </c>
      <c r="E10" s="6">
        <f t="shared" si="0"/>
        <v>38569.4</v>
      </c>
    </row>
    <row r="11" spans="1:14">
      <c r="A11" s="7"/>
      <c r="B11" s="8"/>
      <c r="C11" s="8"/>
      <c r="D11" s="8"/>
      <c r="E11" s="8"/>
    </row>
    <row r="12" spans="1:14">
      <c r="A12" s="7"/>
      <c r="B12" s="8"/>
      <c r="C12" s="8"/>
      <c r="D12" s="8"/>
      <c r="E12" s="8"/>
    </row>
    <row r="13" spans="1:14" ht="15" customHeight="1">
      <c r="A13" s="50" t="s">
        <v>36</v>
      </c>
      <c r="B13" s="50"/>
      <c r="C13" s="50"/>
      <c r="D13" s="50"/>
      <c r="E13" s="50"/>
    </row>
    <row r="14" spans="1:14" ht="48" customHeight="1" thickBot="1">
      <c r="A14" s="48" t="s">
        <v>37</v>
      </c>
      <c r="B14" s="48"/>
      <c r="C14" s="48"/>
      <c r="D14" s="48"/>
      <c r="E14" s="48"/>
    </row>
    <row r="15" spans="1:14" ht="33.75" customHeight="1" thickBot="1">
      <c r="A15" s="35" t="s">
        <v>38</v>
      </c>
      <c r="B15" s="32" t="s">
        <v>25</v>
      </c>
      <c r="C15" s="32" t="s">
        <v>26</v>
      </c>
      <c r="D15" s="32" t="s">
        <v>27</v>
      </c>
      <c r="E15" s="32" t="s">
        <v>28</v>
      </c>
    </row>
    <row r="16" spans="1:14">
      <c r="A16" s="4">
        <v>2024</v>
      </c>
      <c r="B16" s="43">
        <v>204</v>
      </c>
      <c r="C16" s="43">
        <v>204</v>
      </c>
      <c r="D16" s="43">
        <v>408</v>
      </c>
      <c r="E16" s="43">
        <v>816</v>
      </c>
      <c r="F16" s="1"/>
      <c r="G16" s="43"/>
      <c r="H16" s="43"/>
      <c r="I16" s="43"/>
      <c r="J16" s="43"/>
      <c r="K16" s="1"/>
      <c r="L16" s="1"/>
      <c r="M16" s="1"/>
      <c r="N16" s="1"/>
    </row>
    <row r="17" spans="1:14">
      <c r="A17" s="36">
        <v>2025</v>
      </c>
      <c r="B17" s="43">
        <v>50</v>
      </c>
      <c r="C17" s="43">
        <v>50</v>
      </c>
      <c r="D17" s="43">
        <v>100</v>
      </c>
      <c r="E17" s="43">
        <v>200</v>
      </c>
      <c r="F17" s="1"/>
      <c r="G17" s="43"/>
      <c r="H17" s="43"/>
      <c r="I17" s="43"/>
      <c r="J17" s="43"/>
      <c r="K17" s="1"/>
      <c r="L17" s="1"/>
      <c r="M17" s="1"/>
      <c r="N17" s="1"/>
    </row>
    <row r="18" spans="1:14" s="13" customFormat="1" ht="15.75" thickBot="1">
      <c r="A18" s="37" t="s">
        <v>39</v>
      </c>
      <c r="B18" s="44">
        <f>B17-B16</f>
        <v>-154</v>
      </c>
      <c r="C18" s="44">
        <f t="shared" ref="C18:E18" si="1">C17-C16</f>
        <v>-154</v>
      </c>
      <c r="D18" s="44">
        <f t="shared" si="1"/>
        <v>-308</v>
      </c>
      <c r="E18" s="44">
        <f t="shared" si="1"/>
        <v>-616</v>
      </c>
      <c r="F18" s="1"/>
      <c r="G18" s="1"/>
      <c r="H18" s="1"/>
      <c r="I18" s="1"/>
      <c r="J18" s="1"/>
      <c r="K18" s="1"/>
      <c r="L18" s="1"/>
      <c r="M18" s="1"/>
      <c r="N18" s="1"/>
    </row>
    <row r="20" spans="1:14">
      <c r="A20" t="s">
        <v>16</v>
      </c>
    </row>
  </sheetData>
  <mergeCells count="4">
    <mergeCell ref="A14:E14"/>
    <mergeCell ref="A1:E1"/>
    <mergeCell ref="A2:E2"/>
    <mergeCell ref="A13:E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workbookViewId="0">
      <selection sqref="A1:E1"/>
    </sheetView>
  </sheetViews>
  <sheetFormatPr defaultColWidth="8.85546875" defaultRowHeight="15"/>
  <cols>
    <col min="1" max="1" width="8.7109375" customWidth="1"/>
    <col min="2" max="5" width="18.7109375" style="2" customWidth="1"/>
  </cols>
  <sheetData>
    <row r="1" spans="1:10">
      <c r="A1" s="46" t="s">
        <v>40</v>
      </c>
      <c r="B1" s="46"/>
      <c r="C1" s="46"/>
      <c r="D1" s="46"/>
      <c r="E1" s="46"/>
    </row>
    <row r="2" spans="1:10" ht="32.25" customHeight="1" thickBot="1">
      <c r="A2" s="47" t="s">
        <v>5</v>
      </c>
      <c r="B2" s="47"/>
      <c r="C2" s="47"/>
      <c r="D2" s="47"/>
      <c r="E2" s="47"/>
    </row>
    <row r="3" spans="1:10" ht="45.75" thickBot="1">
      <c r="A3" s="32" t="s">
        <v>41</v>
      </c>
      <c r="B3" s="32" t="s">
        <v>25</v>
      </c>
      <c r="C3" s="32" t="s">
        <v>26</v>
      </c>
      <c r="D3" s="32" t="s">
        <v>27</v>
      </c>
      <c r="E3" s="32" t="s">
        <v>28</v>
      </c>
    </row>
    <row r="4" spans="1:10">
      <c r="A4" s="2">
        <v>1999</v>
      </c>
      <c r="B4" s="3">
        <v>18386.299418729814</v>
      </c>
      <c r="C4" s="3">
        <v>22180.751087190525</v>
      </c>
      <c r="D4" s="3">
        <v>49740.757804090412</v>
      </c>
      <c r="E4" s="3">
        <v>60525.993541442404</v>
      </c>
      <c r="G4" s="3"/>
      <c r="H4" s="3"/>
      <c r="I4" s="3"/>
      <c r="J4" s="3"/>
    </row>
    <row r="5" spans="1:10">
      <c r="A5" s="2">
        <v>2000</v>
      </c>
      <c r="B5" s="3">
        <v>17959.521299790351</v>
      </c>
      <c r="C5" s="3">
        <v>21643.659832285113</v>
      </c>
      <c r="D5" s="3">
        <v>48526.779874213826</v>
      </c>
      <c r="E5" s="3">
        <v>59098.230607966449</v>
      </c>
      <c r="G5" s="3"/>
      <c r="H5" s="3"/>
      <c r="I5" s="3"/>
      <c r="J5" s="3"/>
    </row>
    <row r="6" spans="1:10">
      <c r="A6" s="2">
        <v>2001</v>
      </c>
      <c r="B6" s="3">
        <v>17570.407361963193</v>
      </c>
      <c r="C6" s="3">
        <v>21156.280163599182</v>
      </c>
      <c r="D6" s="3">
        <v>47438.353783231083</v>
      </c>
      <c r="E6" s="3">
        <v>57831.004948875263</v>
      </c>
      <c r="G6" s="3"/>
      <c r="H6" s="3"/>
      <c r="I6" s="3"/>
      <c r="J6" s="3"/>
    </row>
    <row r="7" spans="1:10">
      <c r="A7" s="2">
        <v>2002</v>
      </c>
      <c r="B7" s="3">
        <v>17118.753099999998</v>
      </c>
      <c r="C7" s="3">
        <v>20699.495340000001</v>
      </c>
      <c r="D7" s="3">
        <v>46460.406419999992</v>
      </c>
      <c r="E7" s="3">
        <v>56243.836499999998</v>
      </c>
      <c r="G7" s="3"/>
      <c r="H7" s="3"/>
      <c r="I7" s="3"/>
      <c r="J7" s="3"/>
    </row>
    <row r="8" spans="1:10">
      <c r="A8" s="2">
        <v>2003</v>
      </c>
      <c r="B8" s="3">
        <v>16812.179241245136</v>
      </c>
      <c r="C8" s="3">
        <v>20459.272081712061</v>
      </c>
      <c r="D8" s="3">
        <v>34085.875486381323</v>
      </c>
      <c r="E8" s="3">
        <v>55519.150661478598</v>
      </c>
      <c r="G8" s="3"/>
      <c r="H8" s="3"/>
      <c r="I8" s="3"/>
      <c r="J8" s="3"/>
    </row>
    <row r="9" spans="1:10">
      <c r="A9" s="2">
        <v>2004</v>
      </c>
      <c r="B9" s="3">
        <v>16798.287316141355</v>
      </c>
      <c r="C9" s="3">
        <v>20379.933142311365</v>
      </c>
      <c r="D9" s="3">
        <v>33929.836332378218</v>
      </c>
      <c r="E9" s="3">
        <v>55480.137516714422</v>
      </c>
      <c r="G9" s="3"/>
      <c r="H9" s="3"/>
      <c r="I9" s="3"/>
      <c r="J9" s="3"/>
    </row>
    <row r="10" spans="1:10">
      <c r="A10" s="2">
        <v>2005</v>
      </c>
      <c r="B10" s="3">
        <v>16835.871028037382</v>
      </c>
      <c r="C10" s="3">
        <v>20340.850467289718</v>
      </c>
      <c r="D10" s="3">
        <v>33997.07289719626</v>
      </c>
      <c r="E10" s="3">
        <v>54974.773831775703</v>
      </c>
      <c r="G10" s="3"/>
      <c r="H10" s="3"/>
      <c r="I10" s="3"/>
      <c r="J10" s="3"/>
    </row>
    <row r="11" spans="1:10">
      <c r="A11" s="2">
        <v>2006</v>
      </c>
      <c r="B11" s="3">
        <v>22653.128322639779</v>
      </c>
      <c r="C11" s="3">
        <v>26091.846562786435</v>
      </c>
      <c r="D11" s="3">
        <v>40676.719670027502</v>
      </c>
      <c r="E11" s="3">
        <v>60604.89556370303</v>
      </c>
      <c r="G11" s="3"/>
      <c r="H11" s="3"/>
      <c r="I11" s="3"/>
      <c r="J11" s="3"/>
    </row>
    <row r="12" spans="1:10">
      <c r="A12" s="2">
        <v>2007</v>
      </c>
      <c r="B12" s="3">
        <v>56908.92197309417</v>
      </c>
      <c r="C12" s="3">
        <v>60241.51928251121</v>
      </c>
      <c r="D12" s="3">
        <v>66193.953363228706</v>
      </c>
      <c r="E12" s="3">
        <v>74145.562941704033</v>
      </c>
      <c r="G12" s="3"/>
      <c r="H12" s="3"/>
      <c r="I12" s="3"/>
      <c r="J12" s="3"/>
    </row>
    <row r="13" spans="1:10">
      <c r="A13" s="2">
        <v>2008</v>
      </c>
      <c r="B13" s="3">
        <v>59073.475600350568</v>
      </c>
      <c r="C13" s="3">
        <v>62329.269465381236</v>
      </c>
      <c r="D13" s="3">
        <v>67091.745836985094</v>
      </c>
      <c r="E13" s="3">
        <v>73639.109307624894</v>
      </c>
      <c r="G13" s="3"/>
      <c r="H13" s="3"/>
      <c r="I13" s="3"/>
      <c r="J13" s="3"/>
    </row>
    <row r="14" spans="1:10">
      <c r="A14" s="2">
        <v>2009</v>
      </c>
      <c r="B14" s="3">
        <v>62903.383741258738</v>
      </c>
      <c r="C14" s="3">
        <v>66118.488636363632</v>
      </c>
      <c r="D14" s="3">
        <v>70148.13461538461</v>
      </c>
      <c r="E14" s="3">
        <v>75181.783216783209</v>
      </c>
    </row>
    <row r="15" spans="1:10">
      <c r="A15" s="2">
        <v>2010</v>
      </c>
      <c r="B15" s="3">
        <v>58125.869768240336</v>
      </c>
      <c r="C15" s="3">
        <v>64054.039450643773</v>
      </c>
      <c r="D15" s="3">
        <v>68873.795708154503</v>
      </c>
      <c r="E15" s="3">
        <v>76874.986866952779</v>
      </c>
    </row>
    <row r="16" spans="1:10">
      <c r="A16" s="2">
        <v>2011</v>
      </c>
      <c r="B16" s="3">
        <v>57268.673544620513</v>
      </c>
      <c r="C16" s="3">
        <v>62357.695796497079</v>
      </c>
      <c r="D16" s="3">
        <v>67798.577147623015</v>
      </c>
      <c r="E16" s="3">
        <v>75604.034361968297</v>
      </c>
    </row>
    <row r="17" spans="1:5">
      <c r="A17" s="2">
        <v>2012</v>
      </c>
      <c r="B17" s="3">
        <v>10367.401807723911</v>
      </c>
      <c r="C17" s="3">
        <v>13335.684470008217</v>
      </c>
      <c r="D17" s="3">
        <v>19921.224322103531</v>
      </c>
      <c r="E17" s="3">
        <v>29999.893179950697</v>
      </c>
    </row>
    <row r="18" spans="1:5">
      <c r="A18" s="2">
        <v>2013</v>
      </c>
      <c r="B18" s="3">
        <v>8026.8127035830612</v>
      </c>
      <c r="C18" s="3">
        <v>10980.326775244299</v>
      </c>
      <c r="D18" s="3">
        <v>17639.465798045603</v>
      </c>
      <c r="E18" s="3">
        <v>27677.327361563515</v>
      </c>
    </row>
    <row r="19" spans="1:5">
      <c r="A19" s="2">
        <v>2014</v>
      </c>
      <c r="B19" s="3">
        <v>7789.0079872204469</v>
      </c>
      <c r="C19" s="3">
        <v>10684.803514376996</v>
      </c>
      <c r="D19" s="3">
        <v>17341.985623003195</v>
      </c>
      <c r="E19" s="3">
        <v>27216.281150159743</v>
      </c>
    </row>
    <row r="20" spans="1:5">
      <c r="A20" s="2">
        <v>2015</v>
      </c>
      <c r="B20" s="3">
        <v>7706.7646129541863</v>
      </c>
      <c r="C20" s="3">
        <v>10560.161137440758</v>
      </c>
      <c r="D20" s="3">
        <v>18120.364928909952</v>
      </c>
      <c r="E20" s="3">
        <v>28846.541864139021</v>
      </c>
    </row>
    <row r="21" spans="1:5">
      <c r="A21" s="2">
        <v>2016</v>
      </c>
      <c r="B21" s="3">
        <v>7603.8411214953267</v>
      </c>
      <c r="C21" s="3">
        <v>10417.23676012461</v>
      </c>
      <c r="D21" s="3">
        <v>19818.428473520245</v>
      </c>
      <c r="E21" s="3">
        <v>32593.188473520247</v>
      </c>
    </row>
    <row r="22" spans="1:5">
      <c r="A22" s="2">
        <v>2017</v>
      </c>
      <c r="B22" s="3">
        <v>7492.2546012269931</v>
      </c>
      <c r="C22" s="3">
        <v>10829.141104294478</v>
      </c>
      <c r="D22" s="3">
        <v>21421.552147239261</v>
      </c>
      <c r="E22" s="3">
        <v>36149.184049079755</v>
      </c>
    </row>
    <row r="23" spans="1:5">
      <c r="A23" s="2">
        <v>2018</v>
      </c>
      <c r="B23" s="3">
        <v>9578.7436281859063</v>
      </c>
      <c r="C23" s="3">
        <v>13271.397301349325</v>
      </c>
      <c r="D23" s="3">
        <v>22276.548725637182</v>
      </c>
      <c r="E23" s="3">
        <v>36386.1784107946</v>
      </c>
    </row>
    <row r="24" spans="1:5">
      <c r="A24" s="2">
        <v>2019</v>
      </c>
      <c r="B24" s="3">
        <v>11487.963235294117</v>
      </c>
      <c r="C24" s="3">
        <v>15110.022058823528</v>
      </c>
      <c r="D24" s="3">
        <v>23010.336029411763</v>
      </c>
      <c r="E24" s="3">
        <v>36388.410294117646</v>
      </c>
    </row>
    <row r="25" spans="1:5">
      <c r="A25" s="2">
        <v>2020</v>
      </c>
      <c r="B25" s="3">
        <v>11758.877372262774</v>
      </c>
      <c r="C25" s="3">
        <v>15399.155416058395</v>
      </c>
      <c r="D25" s="3">
        <v>24259.651094890512</v>
      </c>
      <c r="E25" s="3">
        <v>38197.474452554743</v>
      </c>
    </row>
    <row r="26" spans="1:5">
      <c r="A26" s="2">
        <v>2021</v>
      </c>
      <c r="B26" s="3">
        <v>11045.812853107343</v>
      </c>
      <c r="C26" s="3">
        <v>14584.693926553671</v>
      </c>
      <c r="D26" s="3">
        <v>23790.446327683614</v>
      </c>
      <c r="E26" s="3">
        <v>35437.514124293783</v>
      </c>
    </row>
    <row r="27" spans="1:5">
      <c r="A27" s="2">
        <v>2022</v>
      </c>
      <c r="B27" s="3">
        <v>10516.076058201059</v>
      </c>
      <c r="C27" s="3">
        <v>13851.768650793652</v>
      </c>
      <c r="D27" s="3">
        <v>21536.589285714286</v>
      </c>
      <c r="E27" s="3">
        <v>33923.806878306881</v>
      </c>
    </row>
    <row r="28" spans="1:5">
      <c r="A28" s="2">
        <v>2023</v>
      </c>
      <c r="B28" s="3">
        <v>12500.501056651814</v>
      </c>
      <c r="C28" s="3">
        <v>15701.951623169956</v>
      </c>
      <c r="D28" s="3">
        <v>22999.455327816679</v>
      </c>
      <c r="E28" s="3">
        <v>38445.125346912791</v>
      </c>
    </row>
    <row r="29" spans="1:5">
      <c r="A29" s="2">
        <v>2024</v>
      </c>
      <c r="B29" s="3">
        <v>12828.744959602236</v>
      </c>
      <c r="C29" s="3">
        <v>15949.953262896208</v>
      </c>
      <c r="D29" s="3">
        <v>23124.115574891232</v>
      </c>
      <c r="E29" s="3">
        <v>39440.166463642017</v>
      </c>
    </row>
    <row r="30" spans="1:5" ht="15.75" thickBot="1">
      <c r="A30" s="2">
        <v>2025</v>
      </c>
      <c r="B30" s="3">
        <v>12425.550000000001</v>
      </c>
      <c r="C30" s="3">
        <v>15487.949999999999</v>
      </c>
      <c r="D30" s="3">
        <v>22609.34</v>
      </c>
      <c r="E30" s="3">
        <v>38569.4</v>
      </c>
    </row>
    <row r="31" spans="1:5">
      <c r="A31" s="10"/>
      <c r="B31" s="11"/>
      <c r="C31" s="11"/>
      <c r="D31" s="11"/>
      <c r="E31" s="11"/>
    </row>
    <row r="32" spans="1:5">
      <c r="A32" t="s">
        <v>16</v>
      </c>
      <c r="B32"/>
      <c r="C32"/>
      <c r="D32"/>
      <c r="E32"/>
    </row>
  </sheetData>
  <mergeCells count="2">
    <mergeCell ref="A2:E2"/>
    <mergeCell ref="A1:E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DABA1-2324-49B8-A5D7-F350373D20D6}">
  <dimension ref="A1:E32"/>
  <sheetViews>
    <sheetView workbookViewId="0">
      <pane ySplit="3" topLeftCell="A4" activePane="bottomLeft" state="frozen"/>
      <selection pane="bottomLeft" sqref="A1:E1"/>
    </sheetView>
  </sheetViews>
  <sheetFormatPr defaultColWidth="8.85546875" defaultRowHeight="15"/>
  <cols>
    <col min="2" max="2" width="23.28515625" customWidth="1"/>
    <col min="3" max="3" width="18.42578125" customWidth="1"/>
    <col min="4" max="4" width="16.5703125" customWidth="1"/>
    <col min="5" max="5" width="14.85546875" customWidth="1"/>
  </cols>
  <sheetData>
    <row r="1" spans="1:5">
      <c r="A1" s="46" t="s">
        <v>42</v>
      </c>
      <c r="B1" s="46"/>
      <c r="C1" s="46"/>
      <c r="D1" s="46"/>
      <c r="E1" s="46"/>
    </row>
    <row r="2" spans="1:5" ht="33.75" customHeight="1" thickBot="1">
      <c r="A2" s="47" t="s">
        <v>7</v>
      </c>
      <c r="B2" s="47"/>
      <c r="C2" s="47"/>
      <c r="D2" s="47"/>
      <c r="E2" s="47"/>
    </row>
    <row r="3" spans="1:5" ht="30.75" thickBot="1">
      <c r="A3" s="9" t="s">
        <v>41</v>
      </c>
      <c r="B3" s="9" t="s">
        <v>25</v>
      </c>
      <c r="C3" s="9" t="s">
        <v>26</v>
      </c>
      <c r="D3" s="9" t="s">
        <v>27</v>
      </c>
      <c r="E3" s="9" t="s">
        <v>28</v>
      </c>
    </row>
    <row r="4" spans="1:5">
      <c r="A4" s="2">
        <v>1999</v>
      </c>
      <c r="B4" s="3">
        <v>10402.48</v>
      </c>
      <c r="C4" s="3">
        <v>12549.28</v>
      </c>
      <c r="D4" s="3">
        <v>28142</v>
      </c>
      <c r="E4" s="3">
        <v>34244</v>
      </c>
    </row>
    <row r="5" spans="1:5">
      <c r="A5" s="2">
        <v>2000</v>
      </c>
      <c r="B5" s="3">
        <v>10434.459999999999</v>
      </c>
      <c r="C5" s="3">
        <v>12574.94</v>
      </c>
      <c r="D5" s="3">
        <v>28194</v>
      </c>
      <c r="E5" s="3">
        <v>34336</v>
      </c>
    </row>
    <row r="6" spans="1:5">
      <c r="A6" s="2">
        <v>2001</v>
      </c>
      <c r="B6" s="3">
        <v>10465.200000000001</v>
      </c>
      <c r="C6" s="3">
        <v>12601</v>
      </c>
      <c r="D6" s="3">
        <v>28255</v>
      </c>
      <c r="E6" s="3">
        <v>34445.020000000004</v>
      </c>
    </row>
    <row r="7" spans="1:5">
      <c r="A7" s="2">
        <v>2002</v>
      </c>
      <c r="B7" s="3">
        <v>10425.549999999999</v>
      </c>
      <c r="C7" s="3">
        <v>12606.27</v>
      </c>
      <c r="D7" s="3">
        <v>28295.01</v>
      </c>
      <c r="E7" s="3">
        <v>34253.25</v>
      </c>
    </row>
    <row r="8" spans="1:5">
      <c r="A8" s="2">
        <v>2003</v>
      </c>
      <c r="B8" s="3">
        <v>10525.53</v>
      </c>
      <c r="C8" s="3">
        <v>12808.85</v>
      </c>
      <c r="D8" s="3">
        <v>21340</v>
      </c>
      <c r="E8" s="3">
        <v>34758.639999999999</v>
      </c>
    </row>
    <row r="9" spans="1:5">
      <c r="A9" s="2">
        <v>2004</v>
      </c>
      <c r="B9" s="3">
        <v>10711.21</v>
      </c>
      <c r="C9" s="3">
        <v>12995</v>
      </c>
      <c r="D9" s="3">
        <v>21634.92</v>
      </c>
      <c r="E9" s="3">
        <v>35376.19</v>
      </c>
    </row>
    <row r="10" spans="1:5">
      <c r="A10" s="2">
        <v>2005</v>
      </c>
      <c r="B10" s="3">
        <v>10971</v>
      </c>
      <c r="C10" s="3">
        <v>13255</v>
      </c>
      <c r="D10" s="3">
        <v>22154</v>
      </c>
      <c r="E10" s="3">
        <v>35824</v>
      </c>
    </row>
    <row r="11" spans="1:5">
      <c r="A11" s="2">
        <v>2006</v>
      </c>
      <c r="B11" s="3">
        <v>15051.5</v>
      </c>
      <c r="C11" s="3">
        <v>17336.3</v>
      </c>
      <c r="D11" s="3">
        <v>27026.98</v>
      </c>
      <c r="E11" s="3">
        <v>40267.93</v>
      </c>
    </row>
    <row r="12" spans="1:5">
      <c r="A12" s="2">
        <v>2007</v>
      </c>
      <c r="B12" s="3">
        <v>38644</v>
      </c>
      <c r="C12" s="3">
        <v>40907</v>
      </c>
      <c r="D12" s="3">
        <v>44949</v>
      </c>
      <c r="E12" s="3">
        <v>50348.539999999994</v>
      </c>
    </row>
    <row r="13" spans="1:5">
      <c r="A13" s="2">
        <v>2008</v>
      </c>
      <c r="B13" s="3">
        <v>41049.230000000003</v>
      </c>
      <c r="C13" s="3">
        <v>43311.63</v>
      </c>
      <c r="D13" s="3">
        <v>46621</v>
      </c>
      <c r="E13" s="3">
        <v>51170.66</v>
      </c>
    </row>
    <row r="14" spans="1:5">
      <c r="A14" s="2">
        <v>2009</v>
      </c>
      <c r="B14" s="3">
        <v>43825.5</v>
      </c>
      <c r="C14" s="3">
        <v>46065.5</v>
      </c>
      <c r="D14" s="3">
        <v>48873</v>
      </c>
      <c r="E14" s="3">
        <v>52380</v>
      </c>
    </row>
    <row r="15" spans="1:5">
      <c r="A15" s="2">
        <v>2010</v>
      </c>
      <c r="B15" s="3">
        <v>41240.339999999997</v>
      </c>
      <c r="C15" s="3">
        <v>45446.38</v>
      </c>
      <c r="D15" s="3">
        <v>48866</v>
      </c>
      <c r="E15" s="3">
        <v>54542.85</v>
      </c>
    </row>
    <row r="16" spans="1:5">
      <c r="A16" s="2">
        <v>2011</v>
      </c>
      <c r="B16" s="3">
        <v>41817.99</v>
      </c>
      <c r="C16" s="3">
        <v>45534.03</v>
      </c>
      <c r="D16" s="3">
        <v>49507</v>
      </c>
      <c r="E16" s="3">
        <v>55206.6</v>
      </c>
    </row>
    <row r="17" spans="1:5">
      <c r="A17" s="2">
        <v>2012</v>
      </c>
      <c r="B17" s="3">
        <v>7684</v>
      </c>
      <c r="C17" s="3">
        <v>9884</v>
      </c>
      <c r="D17" s="3">
        <v>14765</v>
      </c>
      <c r="E17" s="3">
        <v>22235</v>
      </c>
    </row>
    <row r="18" spans="1:5">
      <c r="A18" s="2">
        <v>2013</v>
      </c>
      <c r="B18" s="3">
        <v>6003</v>
      </c>
      <c r="C18" s="3">
        <v>8211.84</v>
      </c>
      <c r="D18" s="3">
        <v>13192</v>
      </c>
      <c r="E18" s="3">
        <v>20699</v>
      </c>
    </row>
    <row r="19" spans="1:5">
      <c r="A19" s="2">
        <v>2014</v>
      </c>
      <c r="B19" s="3">
        <v>5939</v>
      </c>
      <c r="C19" s="3">
        <v>8147</v>
      </c>
      <c r="D19" s="3">
        <v>13223</v>
      </c>
      <c r="E19" s="3">
        <v>20752</v>
      </c>
    </row>
    <row r="20" spans="1:5">
      <c r="A20" s="2">
        <v>2015</v>
      </c>
      <c r="B20" s="3">
        <v>5942</v>
      </c>
      <c r="C20" s="3">
        <v>8142</v>
      </c>
      <c r="D20" s="3">
        <v>13971</v>
      </c>
      <c r="E20" s="3">
        <v>22241</v>
      </c>
    </row>
    <row r="21" spans="1:5">
      <c r="A21" s="2">
        <v>2016</v>
      </c>
      <c r="B21" s="3">
        <v>5946</v>
      </c>
      <c r="C21" s="3">
        <v>8146</v>
      </c>
      <c r="D21" s="3">
        <v>15497.48</v>
      </c>
      <c r="E21" s="3">
        <v>25487</v>
      </c>
    </row>
    <row r="22" spans="1:5">
      <c r="A22" s="2">
        <v>2017</v>
      </c>
      <c r="B22" s="3">
        <v>5950</v>
      </c>
      <c r="C22" s="3">
        <v>8600</v>
      </c>
      <c r="D22" s="3">
        <v>17012</v>
      </c>
      <c r="E22" s="3">
        <v>28708</v>
      </c>
    </row>
    <row r="23" spans="1:5">
      <c r="A23" s="2">
        <v>2018</v>
      </c>
      <c r="B23" s="3">
        <v>7782</v>
      </c>
      <c r="C23" s="3">
        <v>10782</v>
      </c>
      <c r="D23" s="3">
        <v>18098</v>
      </c>
      <c r="E23" s="3">
        <v>29561</v>
      </c>
    </row>
    <row r="24" spans="1:5">
      <c r="A24" s="2">
        <v>2019</v>
      </c>
      <c r="B24" s="3">
        <v>9515</v>
      </c>
      <c r="C24" s="3">
        <v>12515</v>
      </c>
      <c r="D24" s="3">
        <v>19058.5</v>
      </c>
      <c r="E24" s="3">
        <v>30139</v>
      </c>
    </row>
    <row r="25" spans="1:5">
      <c r="A25" s="2">
        <v>2020</v>
      </c>
      <c r="B25" s="3">
        <v>9811</v>
      </c>
      <c r="C25" s="3">
        <v>12848.26</v>
      </c>
      <c r="D25" s="3">
        <v>20241</v>
      </c>
      <c r="E25" s="3">
        <v>31870</v>
      </c>
    </row>
    <row r="26" spans="1:5">
      <c r="A26" s="2">
        <v>2021</v>
      </c>
      <c r="B26" s="3">
        <v>9525.5</v>
      </c>
      <c r="C26" s="3">
        <v>12577.3</v>
      </c>
      <c r="D26" s="3">
        <v>20516</v>
      </c>
      <c r="E26" s="3">
        <v>30560</v>
      </c>
    </row>
    <row r="27" spans="1:5">
      <c r="A27" s="2">
        <v>2022</v>
      </c>
      <c r="B27" s="3">
        <v>9683.5</v>
      </c>
      <c r="C27" s="3">
        <v>12755.1</v>
      </c>
      <c r="D27" s="3">
        <v>19831.5</v>
      </c>
      <c r="E27" s="3">
        <v>31238</v>
      </c>
    </row>
    <row r="28" spans="1:5">
      <c r="A28" s="2">
        <v>2023</v>
      </c>
      <c r="B28" s="3">
        <v>11959.98</v>
      </c>
      <c r="C28" s="3">
        <v>15023</v>
      </c>
      <c r="D28" s="3">
        <v>22004.959999999999</v>
      </c>
      <c r="E28" s="3">
        <v>36782.759999999995</v>
      </c>
    </row>
    <row r="29" spans="1:5">
      <c r="A29" s="2">
        <v>2024</v>
      </c>
      <c r="B29" s="3">
        <v>12570.92</v>
      </c>
      <c r="C29" s="3">
        <v>15629.4</v>
      </c>
      <c r="D29" s="3">
        <v>22659.379999999997</v>
      </c>
      <c r="E29" s="3">
        <v>38647.520000000004</v>
      </c>
    </row>
    <row r="30" spans="1:5" ht="15.75" thickBot="1">
      <c r="A30" s="2">
        <v>2025</v>
      </c>
      <c r="B30" s="3">
        <v>12425.550000000001</v>
      </c>
      <c r="C30" s="3">
        <v>15487.949999999999</v>
      </c>
      <c r="D30" s="3">
        <v>22609.34</v>
      </c>
      <c r="E30" s="3">
        <v>38569.4</v>
      </c>
    </row>
    <row r="31" spans="1:5">
      <c r="A31" s="10"/>
      <c r="B31" s="10"/>
      <c r="C31" s="10"/>
      <c r="D31" s="10"/>
      <c r="E31" s="10"/>
    </row>
    <row r="32" spans="1:5">
      <c r="A32" t="s">
        <v>16</v>
      </c>
    </row>
  </sheetData>
  <mergeCells count="2">
    <mergeCell ref="A1:E1"/>
    <mergeCell ref="A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FF02-2B5F-4F5D-A9CA-3C093E2A465E}">
  <dimension ref="A1:E14"/>
  <sheetViews>
    <sheetView workbookViewId="0">
      <selection sqref="A1:E1"/>
    </sheetView>
  </sheetViews>
  <sheetFormatPr defaultRowHeight="15"/>
  <cols>
    <col min="1" max="1" width="50.28515625" customWidth="1"/>
    <col min="2" max="2" width="17.7109375" customWidth="1"/>
    <col min="3" max="3" width="16.42578125" customWidth="1"/>
    <col min="4" max="4" width="14.85546875" customWidth="1"/>
    <col min="5" max="5" width="14.28515625" customWidth="1"/>
  </cols>
  <sheetData>
    <row r="1" spans="1:5">
      <c r="A1" s="46" t="s">
        <v>43</v>
      </c>
      <c r="B1" s="46"/>
      <c r="C1" s="46"/>
      <c r="D1" s="46"/>
      <c r="E1" s="46"/>
    </row>
    <row r="2" spans="1:5" ht="30.75" customHeight="1" thickBot="1">
      <c r="A2" s="47" t="s">
        <v>44</v>
      </c>
      <c r="B2" s="47"/>
      <c r="C2" s="47"/>
      <c r="D2" s="47"/>
      <c r="E2" s="47"/>
    </row>
    <row r="3" spans="1:5" ht="48.75" customHeight="1" thickBot="1">
      <c r="A3" s="15" t="s">
        <v>45</v>
      </c>
      <c r="B3" s="32" t="s">
        <v>46</v>
      </c>
      <c r="C3" s="32" t="s">
        <v>26</v>
      </c>
      <c r="D3" s="32" t="s">
        <v>27</v>
      </c>
      <c r="E3" s="32" t="s">
        <v>28</v>
      </c>
    </row>
    <row r="4" spans="1:5" ht="15.75" thickBot="1">
      <c r="A4" s="16" t="s">
        <v>47</v>
      </c>
      <c r="B4" s="45">
        <v>12425.550000000001</v>
      </c>
      <c r="C4" s="45">
        <v>15487.949999999999</v>
      </c>
      <c r="D4" s="45">
        <v>22609.34</v>
      </c>
      <c r="E4" s="45">
        <v>38569.4</v>
      </c>
    </row>
    <row r="5" spans="1:5">
      <c r="A5" s="17" t="s">
        <v>48</v>
      </c>
      <c r="B5" s="18"/>
      <c r="C5" s="18"/>
      <c r="D5" s="18"/>
      <c r="E5" s="18"/>
    </row>
    <row r="6" spans="1:5">
      <c r="A6" s="19" t="s">
        <v>49</v>
      </c>
      <c r="B6" s="20">
        <v>42157.720185062841</v>
      </c>
      <c r="C6" s="20">
        <v>42157.720185062841</v>
      </c>
      <c r="D6" s="20">
        <v>59620.019644445856</v>
      </c>
      <c r="E6" s="20">
        <v>84315.440370125682</v>
      </c>
    </row>
    <row r="7" spans="1:5">
      <c r="A7" s="19" t="s">
        <v>50</v>
      </c>
      <c r="B7" s="21">
        <f>B4-B6</f>
        <v>-29732.170185062838</v>
      </c>
      <c r="C7" s="21">
        <f t="shared" ref="C7:E7" si="0">C4-C6</f>
        <v>-26669.770185062844</v>
      </c>
      <c r="D7" s="21">
        <f t="shared" si="0"/>
        <v>-37010.67964444586</v>
      </c>
      <c r="E7" s="21">
        <f t="shared" si="0"/>
        <v>-45746.04037012568</v>
      </c>
    </row>
    <row r="8" spans="1:5" ht="15.75" thickBot="1">
      <c r="A8" s="22" t="s">
        <v>51</v>
      </c>
      <c r="B8" s="23">
        <f>B4/B6</f>
        <v>0.29473960986160191</v>
      </c>
      <c r="C8" s="23">
        <f t="shared" ref="C8:E8" si="1">C4/C6</f>
        <v>0.36738110913046074</v>
      </c>
      <c r="D8" s="23">
        <f t="shared" si="1"/>
        <v>0.37922396092511629</v>
      </c>
      <c r="E8" s="23">
        <f t="shared" si="1"/>
        <v>0.4574417192235381</v>
      </c>
    </row>
    <row r="9" spans="1:5">
      <c r="A9" s="17" t="s">
        <v>52</v>
      </c>
      <c r="B9" s="24"/>
      <c r="C9" s="24"/>
      <c r="D9" s="24"/>
      <c r="E9" s="24"/>
    </row>
    <row r="10" spans="1:5">
      <c r="A10" s="19" t="s">
        <v>53</v>
      </c>
      <c r="B10" s="25">
        <f>B6*0.75</f>
        <v>31618.290138797129</v>
      </c>
      <c r="C10" s="25">
        <f t="shared" ref="C10:E10" si="2">C6*0.75</f>
        <v>31618.290138797129</v>
      </c>
      <c r="D10" s="25">
        <f t="shared" si="2"/>
        <v>44715.014733334392</v>
      </c>
      <c r="E10" s="25">
        <f t="shared" si="2"/>
        <v>63236.580277594257</v>
      </c>
    </row>
    <row r="11" spans="1:5">
      <c r="A11" s="19" t="s">
        <v>54</v>
      </c>
      <c r="B11" s="25">
        <f>B4-B10</f>
        <v>-19192.740138797126</v>
      </c>
      <c r="C11" s="25">
        <f t="shared" ref="C11:D11" si="3">C4-C10</f>
        <v>-16130.34013879713</v>
      </c>
      <c r="D11" s="25">
        <f t="shared" si="3"/>
        <v>-22105.674733334392</v>
      </c>
      <c r="E11" s="25">
        <f t="shared" ref="E11" si="4">E4-E10</f>
        <v>-24667.180277594256</v>
      </c>
    </row>
    <row r="12" spans="1:5" ht="15.75" thickBot="1">
      <c r="A12" s="22" t="s">
        <v>55</v>
      </c>
      <c r="B12" s="26">
        <f>B4/B10</f>
        <v>0.39298614648213587</v>
      </c>
      <c r="C12" s="26">
        <f t="shared" ref="C12:E12" si="5">C4/C10</f>
        <v>0.48984147884061435</v>
      </c>
      <c r="D12" s="26">
        <f t="shared" si="5"/>
        <v>0.50563194790015509</v>
      </c>
      <c r="E12" s="26">
        <f t="shared" si="5"/>
        <v>0.60992229229805084</v>
      </c>
    </row>
    <row r="14" spans="1:5">
      <c r="A14" t="s">
        <v>16</v>
      </c>
    </row>
  </sheetData>
  <mergeCells count="2">
    <mergeCell ref="A1:E1"/>
    <mergeCell ref="A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1D2EB-846E-414E-8534-75ED889C81C3}">
  <dimension ref="A1:F13"/>
  <sheetViews>
    <sheetView workbookViewId="0">
      <selection sqref="A1:F1"/>
    </sheetView>
  </sheetViews>
  <sheetFormatPr defaultRowHeight="15"/>
  <cols>
    <col min="1" max="1" width="9.5703125" customWidth="1"/>
    <col min="2" max="2" width="9.85546875" customWidth="1"/>
    <col min="3" max="3" width="23.7109375" customWidth="1"/>
    <col min="4" max="4" width="19.140625" customWidth="1"/>
    <col min="5" max="5" width="19.42578125" customWidth="1"/>
    <col min="6" max="6" width="17.85546875" customWidth="1"/>
  </cols>
  <sheetData>
    <row r="1" spans="1:6">
      <c r="A1" s="51" t="s">
        <v>56</v>
      </c>
      <c r="B1" s="51"/>
      <c r="C1" s="51"/>
      <c r="D1" s="51"/>
      <c r="E1" s="51"/>
      <c r="F1" s="51"/>
    </row>
    <row r="2" spans="1:6" ht="50.25" customHeight="1" thickBot="1">
      <c r="A2" s="52" t="s">
        <v>11</v>
      </c>
      <c r="B2" s="52"/>
      <c r="C2" s="52"/>
      <c r="D2" s="52"/>
      <c r="E2" s="52"/>
      <c r="F2" s="52"/>
    </row>
    <row r="3" spans="1:6" ht="30.75" thickBot="1">
      <c r="A3" s="27" t="s">
        <v>41</v>
      </c>
      <c r="B3" s="32" t="s">
        <v>57</v>
      </c>
      <c r="C3" s="28" t="s">
        <v>25</v>
      </c>
      <c r="D3" s="28" t="s">
        <v>26</v>
      </c>
      <c r="E3" s="28" t="s">
        <v>27</v>
      </c>
      <c r="F3" s="28" t="s">
        <v>28</v>
      </c>
    </row>
    <row r="4" spans="1:6">
      <c r="A4" s="38">
        <v>2018</v>
      </c>
      <c r="B4" s="53" t="s">
        <v>58</v>
      </c>
      <c r="C4" s="39">
        <v>0.19116491928216245</v>
      </c>
      <c r="D4" s="39">
        <v>0.2648599537008835</v>
      </c>
      <c r="E4" s="39">
        <v>0.31436381991037904</v>
      </c>
      <c r="F4" s="39">
        <v>0.36308315207530223</v>
      </c>
    </row>
    <row r="5" spans="1:6">
      <c r="A5" s="29">
        <v>2019</v>
      </c>
      <c r="B5" s="54"/>
      <c r="C5" s="30">
        <v>0.22982269462770596</v>
      </c>
      <c r="D5" s="30">
        <v>0.30228387002267371</v>
      </c>
      <c r="E5" s="30">
        <v>0.32550513067433007</v>
      </c>
      <c r="F5" s="30">
        <v>0.36398456087148873</v>
      </c>
    </row>
    <row r="6" spans="1:6">
      <c r="A6" s="29">
        <v>2020</v>
      </c>
      <c r="B6" s="54"/>
      <c r="C6" s="30">
        <v>0.23697219726667612</v>
      </c>
      <c r="D6" s="30">
        <v>0.31033334046004935</v>
      </c>
      <c r="E6" s="30">
        <v>0.34570135897259041</v>
      </c>
      <c r="F6" s="30">
        <v>0.38488960997293692</v>
      </c>
    </row>
    <row r="7" spans="1:6">
      <c r="A7" s="29">
        <v>2021</v>
      </c>
      <c r="B7" s="54"/>
      <c r="C7" s="30">
        <v>0.22696716943426964</v>
      </c>
      <c r="D7" s="30">
        <v>0.29968339511056002</v>
      </c>
      <c r="E7" s="30">
        <v>0.34566304603164411</v>
      </c>
      <c r="F7" s="30">
        <v>0.36408150217370638</v>
      </c>
    </row>
    <row r="8" spans="1:6">
      <c r="A8" s="40">
        <v>2022</v>
      </c>
      <c r="B8" s="55"/>
      <c r="C8" s="41">
        <v>0.22206276941364197</v>
      </c>
      <c r="D8" s="41">
        <v>0.29250093769277069</v>
      </c>
      <c r="E8" s="41">
        <v>0.32157624617616803</v>
      </c>
      <c r="F8" s="41">
        <v>0.35817611354073153</v>
      </c>
    </row>
    <row r="9" spans="1:6">
      <c r="A9" s="29">
        <v>2023</v>
      </c>
      <c r="B9" s="54" t="s">
        <v>59</v>
      </c>
      <c r="C9" s="30">
        <v>0.29049274325973418</v>
      </c>
      <c r="D9" s="30">
        <v>0.36488961369425255</v>
      </c>
      <c r="E9" s="30">
        <v>0.37792917552917082</v>
      </c>
      <c r="F9" s="30">
        <v>0.44670329118712648</v>
      </c>
    </row>
    <row r="10" spans="1:6">
      <c r="A10" s="29">
        <v>2024</v>
      </c>
      <c r="B10" s="54"/>
      <c r="C10" s="30">
        <v>0.30067014821192467</v>
      </c>
      <c r="D10" s="30">
        <v>0.37382260124664352</v>
      </c>
      <c r="E10" s="30">
        <v>0.38322715395743451</v>
      </c>
      <c r="F10" s="30">
        <v>0.46218397565267</v>
      </c>
    </row>
    <row r="11" spans="1:6" ht="15.75" thickBot="1">
      <c r="A11" s="29">
        <v>2025</v>
      </c>
      <c r="B11" s="56"/>
      <c r="C11" s="30">
        <v>0.29473960986160191</v>
      </c>
      <c r="D11" s="30">
        <v>0.36738110913046074</v>
      </c>
      <c r="E11" s="30">
        <v>0.37922396092511629</v>
      </c>
      <c r="F11" s="30">
        <v>0.4574417192235381</v>
      </c>
    </row>
    <row r="12" spans="1:6">
      <c r="A12" s="10"/>
      <c r="B12" s="10"/>
      <c r="C12" s="10"/>
      <c r="D12" s="10"/>
      <c r="E12" s="10"/>
      <c r="F12" s="10"/>
    </row>
    <row r="13" spans="1:6">
      <c r="A13" t="s">
        <v>16</v>
      </c>
    </row>
  </sheetData>
  <mergeCells count="4">
    <mergeCell ref="A1:F1"/>
    <mergeCell ref="A2:F2"/>
    <mergeCell ref="B4:B8"/>
    <mergeCell ref="B9: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95CA94-EC45-4757-B74B-2B2007BA7876}"/>
</file>

<file path=customXml/itemProps2.xml><?xml version="1.0" encoding="utf-8"?>
<ds:datastoreItem xmlns:ds="http://schemas.openxmlformats.org/officeDocument/2006/customXml" ds:itemID="{4D22634D-C0F5-49D2-ADC4-5B474E3DD30C}"/>
</file>

<file path=customXml/itemProps3.xml><?xml version="1.0" encoding="utf-8"?>
<ds:datastoreItem xmlns:ds="http://schemas.openxmlformats.org/officeDocument/2006/customXml" ds:itemID="{D6FE2D6F-E430-4FB0-9921-081EA3E61D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2026-07-06T22:08:59Z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