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4"/>
  <workbookPr/>
  <mc:AlternateContent xmlns:mc="http://schemas.openxmlformats.org/markup-compatibility/2006">
    <mc:Choice Requires="x15">
      <x15ac:absPath xmlns:x15ac="http://schemas.microsoft.com/office/spreadsheetml/2010/11/ac" url="C:\Users\gabri\OneDrive\Documents\Jennefer\Work\Paid Work\Maytree\Maytree - Welfare in Canada\10 - 2025 Report\F - Report Text\5 - Downloadable Spreadsheets\"/>
    </mc:Choice>
  </mc:AlternateContent>
  <xr:revisionPtr revIDLastSave="2" documentId="13_ncr:1_{6E1005A2-8F74-41B8-B553-7AF0739A989E}" xr6:coauthVersionLast="47" xr6:coauthVersionMax="47" xr10:uidLastSave="{42DB0A2C-C193-419A-8F12-F7D164328880}"/>
  <bookViews>
    <workbookView xWindow="20370" yWindow="-120" windowWidth="29040" windowHeight="15840" tabRatio="757" xr2:uid="{00000000-000D-0000-FFFF-FFFF00000000}"/>
  </bookViews>
  <sheets>
    <sheet name="Notes" sheetId="4" r:id="rId1"/>
    <sheet name="1. Components of welfare income" sheetId="1" r:id="rId2"/>
    <sheet name="2. Incomes over time - Cnst $" sheetId="2" r:id="rId3"/>
    <sheet name="3, Incomes over time - Curr $" sheetId="5" r:id="rId4"/>
    <sheet name="4. Adequacy of welfare incomes" sheetId="3" r:id="rId5"/>
    <sheet name="5. Adequacy over time" sheetId="6" r:id="rId6"/>
  </sheets>
  <calcPr calcId="191028" iterateCount="3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3" l="1"/>
  <c r="C20" i="3"/>
  <c r="C15" i="3"/>
  <c r="C16" i="3"/>
  <c r="C10" i="3"/>
  <c r="C12" i="3" s="1"/>
  <c r="C7" i="3"/>
  <c r="C8" i="3"/>
  <c r="B7" i="3"/>
  <c r="B8" i="3"/>
  <c r="C10" i="1"/>
  <c r="G20" i="3"/>
  <c r="G19" i="3"/>
  <c r="G16" i="3"/>
  <c r="G15" i="3"/>
  <c r="G10" i="3"/>
  <c r="G11" i="3" s="1"/>
  <c r="G12" i="3"/>
  <c r="G8" i="3"/>
  <c r="G7" i="3"/>
  <c r="G10" i="1"/>
  <c r="D10" i="3"/>
  <c r="E10" i="3"/>
  <c r="E12" i="3" s="1"/>
  <c r="F10" i="3"/>
  <c r="F12" i="3" s="1"/>
  <c r="B10" i="3"/>
  <c r="D10" i="1"/>
  <c r="E10" i="1"/>
  <c r="F10" i="1"/>
  <c r="B10" i="1"/>
  <c r="D19" i="3"/>
  <c r="E19" i="3"/>
  <c r="F19" i="3"/>
  <c r="D20" i="3"/>
  <c r="E20" i="3"/>
  <c r="F20" i="3"/>
  <c r="D15" i="3"/>
  <c r="E15" i="3"/>
  <c r="F15" i="3"/>
  <c r="D16" i="3"/>
  <c r="E16" i="3"/>
  <c r="F16" i="3"/>
  <c r="D11" i="3"/>
  <c r="E11" i="3"/>
  <c r="F11" i="3"/>
  <c r="D12" i="3"/>
  <c r="D7" i="3"/>
  <c r="E7" i="3"/>
  <c r="F7" i="3"/>
  <c r="D8" i="3"/>
  <c r="E8" i="3"/>
  <c r="F8" i="3"/>
  <c r="B20" i="3"/>
  <c r="B19" i="3"/>
  <c r="B16" i="3"/>
  <c r="B15" i="3"/>
  <c r="B12" i="3" l="1"/>
  <c r="B11" i="3"/>
  <c r="C11" i="3"/>
</calcChain>
</file>

<file path=xl/sharedStrings.xml><?xml version="1.0" encoding="utf-8"?>
<sst xmlns="http://schemas.openxmlformats.org/spreadsheetml/2006/main" count="529" uniqueCount="72">
  <si>
    <t>Table</t>
  </si>
  <si>
    <t>Description</t>
  </si>
  <si>
    <t>1. Components of welfare incomes</t>
  </si>
  <si>
    <t xml:space="preserve">The 2025 value and components of welfare incomes for six example households living in Montreal. </t>
  </si>
  <si>
    <t>2. Welfare incomes over time, 2025 constant $</t>
  </si>
  <si>
    <t>Total annual welfare incomes between 1986 and 2025 for six example households living in Montreal. Values are in constant 2025 dollars, which takes into account the effect of inflation.</t>
  </si>
  <si>
    <t>3. Welfare incomes over time, current $</t>
  </si>
  <si>
    <t>Total annual welfare incomes between 1986 and 2025 for six example households living in Montreal. Values are in current dollars, which does not account for inflation.</t>
  </si>
  <si>
    <t>4. Adequacy of welfare incomes</t>
  </si>
  <si>
    <t>2025 welfare incomes for six example households living in Montreal compared to 2025 poverty and low income thresholds used by Statistics Canada. Note that we use after-tax LIM and LICO thresholds and that 2025 LIM thresholds are estimates based on increasing the 2024 thresholds to account for inflation.</t>
  </si>
  <si>
    <t>5. Adequacy of welfare incomes over time</t>
  </si>
  <si>
    <t>Welfare income as a percentage of the Official Poverty Line (Market Basket Measure) between 2002 and 2025 for six example households living in Montreal. Note that we compare current dollar total welfare incomes to current MBMs, taking MBM base year changes into account.</t>
  </si>
  <si>
    <t>Definitions and assumptions</t>
  </si>
  <si>
    <t>Welfare income: a household’s total income from government transfers and not just social assistance payments. Individuals and families who are in receipt of basic rates of social assistance will also be eligible for financial support through tax credits, child benefits for families with children, and where applicable, additional social assistance payments that are automatic and recurring (for example, an annual back-to-school allowance). Together these form the total welfare income of a household.</t>
  </si>
  <si>
    <t>To calculate the welfare income for each example household, the following assumptions were made:
• The households started to receive assistance on January 1 and remained on assistance for the entire year.
• The households had no earnings so were eligible to receive the maximum rate of assistance.
• The heads of all households were deemed fully employable, with the exception of the single person with a disability.
• The households lived in the largest city in their province or territory.
• The households lived in private market housing and utility costs were included in the rent.
• The households filed an income tax return at the end of the previous tax year.
• Changes to welfare rates or other program rates over the course of the year were accounted for.
• Basic rates and recurring additional items (for example, a Christmas allowance or a back-to-school allowance) were included where applicable. Special needs amounts were not included.</t>
  </si>
  <si>
    <t xml:space="preserve">The six example households are:
1. Single person considered employable (AIM)
2. Single person considered employable (MAN) 
3. Single person with a disability
4. Single parent with one child age two
5. Couple with two children ages ten and 15 (AIM)
6. Couple with two children ages ten and 15 (MAN)
The Aim for Employment program began in 2019 and the Manpower Training measure became available in 2022. As such, please note that the historical tables also include a single person considered employable household and a couple with two children household receiving Social Assistance program benefits prior to 2019. </t>
  </si>
  <si>
    <t>Go to https://maytree.com/changing-systems/data-measuring/welfare-in-canada/ for more information</t>
  </si>
  <si>
    <t>Data sources</t>
  </si>
  <si>
    <t> </t>
  </si>
  <si>
    <r>
      <t xml:space="preserve">Data for 1986 is from the National Council of Welfare's </t>
    </r>
    <r>
      <rPr>
        <i/>
        <sz val="11"/>
        <color rgb="FF000000"/>
        <rFont val="Calibri"/>
        <family val="2"/>
      </rPr>
      <t>Welfare in Canada: The Tangled Safety Net</t>
    </r>
    <r>
      <rPr>
        <sz val="11"/>
        <color rgb="FF000000"/>
        <rFont val="Calibri"/>
        <family val="2"/>
      </rPr>
      <t xml:space="preserve"> report. </t>
    </r>
  </si>
  <si>
    <t xml:space="preserve">Data for 1987 and 1988 is not available as reports were not published in those years. </t>
  </si>
  <si>
    <r>
      <t xml:space="preserve">Data for 1989 through 2011 is from the National Council of Welfare's </t>
    </r>
    <r>
      <rPr>
        <i/>
        <sz val="11"/>
        <color rgb="FF000000"/>
        <rFont val="Calibri"/>
        <family val="2"/>
      </rPr>
      <t>Welfare Incomes</t>
    </r>
    <r>
      <rPr>
        <sz val="11"/>
        <color rgb="FF000000"/>
        <rFont val="Calibri"/>
        <family val="2"/>
      </rPr>
      <t xml:space="preserve"> series. </t>
    </r>
  </si>
  <si>
    <r>
      <t xml:space="preserve">Data for 2012 through 2017 is from the Caledon Institute's </t>
    </r>
    <r>
      <rPr>
        <i/>
        <sz val="11"/>
        <color rgb="FF000000"/>
        <rFont val="Calibri"/>
        <family val="2"/>
      </rPr>
      <t>Welfare in Canada</t>
    </r>
    <r>
      <rPr>
        <sz val="11"/>
        <color rgb="FF000000"/>
        <rFont val="Calibri"/>
        <family val="2"/>
      </rPr>
      <t xml:space="preserve"> series. </t>
    </r>
  </si>
  <si>
    <r>
      <t xml:space="preserve">Data for 2018 through the present is from Maytree's </t>
    </r>
    <r>
      <rPr>
        <i/>
        <sz val="11"/>
        <color rgb="FF000000"/>
        <rFont val="Calibri"/>
        <family val="2"/>
      </rPr>
      <t>Welfare in Canada</t>
    </r>
    <r>
      <rPr>
        <sz val="11"/>
        <color rgb="FF000000"/>
        <rFont val="Calibri"/>
        <family val="2"/>
      </rPr>
      <t xml:space="preserve"> series. </t>
    </r>
  </si>
  <si>
    <t>Components of welfare incomes</t>
  </si>
  <si>
    <t>Income component</t>
  </si>
  <si>
    <r>
      <t>Unattached single considered employable (AIM)</t>
    </r>
    <r>
      <rPr>
        <b/>
        <vertAlign val="superscript"/>
        <sz val="11"/>
        <color theme="1"/>
        <rFont val="Calibri"/>
        <family val="2"/>
        <scheme val="minor"/>
      </rPr>
      <t>1</t>
    </r>
  </si>
  <si>
    <r>
      <t>Unattached single considered employable (MAN)</t>
    </r>
    <r>
      <rPr>
        <b/>
        <vertAlign val="superscript"/>
        <sz val="11"/>
        <color theme="1"/>
        <rFont val="Calibri"/>
        <family val="2"/>
        <scheme val="minor"/>
      </rPr>
      <t>2</t>
    </r>
  </si>
  <si>
    <t>Unattached single with a disability</t>
  </si>
  <si>
    <t>Single parent, one child</t>
  </si>
  <si>
    <r>
      <t>Couple, two children (AIM)</t>
    </r>
    <r>
      <rPr>
        <b/>
        <vertAlign val="superscript"/>
        <sz val="11"/>
        <color theme="1"/>
        <rFont val="Calibri"/>
        <family val="2"/>
        <scheme val="minor"/>
      </rPr>
      <t>1</t>
    </r>
  </si>
  <si>
    <r>
      <t>Couple, two children (MAN)</t>
    </r>
    <r>
      <rPr>
        <b/>
        <vertAlign val="superscript"/>
        <sz val="11"/>
        <color theme="1"/>
        <rFont val="Calibri"/>
        <family val="2"/>
        <scheme val="minor"/>
      </rPr>
      <t>2</t>
    </r>
  </si>
  <si>
    <t>Basic social assistance</t>
  </si>
  <si>
    <t>Additional social assistance</t>
  </si>
  <si>
    <t>Federal child benefits</t>
  </si>
  <si>
    <t>Provincial child benefits</t>
  </si>
  <si>
    <r>
      <t>Federal tax credit</t>
    </r>
    <r>
      <rPr>
        <sz val="11"/>
        <rFont val="Calibri"/>
        <family val="2"/>
        <scheme val="minor"/>
      </rPr>
      <t>s/benefits</t>
    </r>
  </si>
  <si>
    <t>Provincial tax credits/benefits</t>
  </si>
  <si>
    <t>Total 2025 income</t>
  </si>
  <si>
    <r>
      <rPr>
        <vertAlign val="superscript"/>
        <sz val="11"/>
        <color theme="1"/>
        <rFont val="Calibri"/>
        <family val="2"/>
        <scheme val="minor"/>
      </rPr>
      <t>1</t>
    </r>
    <r>
      <rPr>
        <sz val="11"/>
        <color theme="1"/>
        <rFont val="Calibri"/>
        <family val="2"/>
        <scheme val="minor"/>
      </rPr>
      <t xml:space="preserve"> The designation “(AIM)” represents a household receiving the regular Social Assistance program allowances and a participation allowance for intensive employment search or development of social skills, which constitutes a "typical" lowest amount from the Aim for Employment program. For the Couple with Two Children, both adults are receiving these benefits. The Aim for Employment program began in 2019.</t>
    </r>
  </si>
  <si>
    <r>
      <rPr>
        <vertAlign val="superscript"/>
        <sz val="11"/>
        <color theme="1"/>
        <rFont val="Calibri"/>
        <family val="2"/>
        <scheme val="minor"/>
      </rPr>
      <t>2</t>
    </r>
    <r>
      <rPr>
        <sz val="11"/>
        <color theme="1"/>
        <rFont val="Calibri"/>
        <family val="2"/>
        <scheme val="minor"/>
      </rPr>
      <t xml:space="preserve"> The designation “(MAN)” represents a household receiving the Manpower Training measure benefits for qualifying training in the skills development component, which constitutes a "typical" highest amount available through the Aim for Employment program. The Manpower Training measure became available to Aim for Employment recipients in 2022. </t>
    </r>
  </si>
  <si>
    <t>Welfare incomes over time (2025 constant dollars)</t>
  </si>
  <si>
    <t>Year</t>
  </si>
  <si>
    <t>Unattached single considered employable</t>
  </si>
  <si>
    <t>Couple, two children</t>
  </si>
  <si>
    <t>-</t>
  </si>
  <si>
    <t>Welfare incomes over time (Current dollars)</t>
  </si>
  <si>
    <t>Adequacy of welfare incomes</t>
  </si>
  <si>
    <t>Adequacy indicator</t>
  </si>
  <si>
    <t>Total welfare income</t>
  </si>
  <si>
    <r>
      <t>MBM</t>
    </r>
    <r>
      <rPr>
        <sz val="11"/>
        <color rgb="FF000000"/>
        <rFont val="Calibri"/>
        <family val="2"/>
        <scheme val="minor"/>
      </rPr>
      <t xml:space="preserve"> (Official poverty line)</t>
    </r>
  </si>
  <si>
    <t>MBM threshold (Montreal)</t>
  </si>
  <si>
    <t>Welfare income minus MBM threshold</t>
  </si>
  <si>
    <t>Welfare income as % of MBM</t>
  </si>
  <si>
    <r>
      <rPr>
        <b/>
        <i/>
        <sz val="11"/>
        <color rgb="FF000000"/>
        <rFont val="Calibri"/>
        <family val="2"/>
      </rPr>
      <t>MBM-DIP</t>
    </r>
    <r>
      <rPr>
        <sz val="11"/>
        <color rgb="FF000000"/>
        <rFont val="Calibri"/>
        <family val="2"/>
      </rPr>
      <t xml:space="preserve"> (75% of MBM)</t>
    </r>
  </si>
  <si>
    <t>MBM-DIP threshold (Montreal)</t>
  </si>
  <si>
    <t>Welfare income minus MBM-DIP threshold</t>
  </si>
  <si>
    <t>Welfare income as % of MBM-DIP</t>
  </si>
  <si>
    <t>LIM</t>
  </si>
  <si>
    <t>LIM threshold (Canada-wide)</t>
  </si>
  <si>
    <t>Welfare income minus LIM threshold</t>
  </si>
  <si>
    <t>Welfare income as % of LIM</t>
  </si>
  <si>
    <t>LICO</t>
  </si>
  <si>
    <t>LICO threshold (Montreal)</t>
  </si>
  <si>
    <t>Welfare income minus LICO threshold</t>
  </si>
  <si>
    <t>Welfare income as % of LICO</t>
  </si>
  <si>
    <t>Adequacy of welfare incomes over time</t>
  </si>
  <si>
    <t>MBM base</t>
  </si>
  <si>
    <t xml:space="preserve">2000 base </t>
  </si>
  <si>
    <t xml:space="preserve">2008 base </t>
  </si>
  <si>
    <t xml:space="preserve">2018 base </t>
  </si>
  <si>
    <t xml:space="preserve">2023 base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</si>
</sst>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
    <numFmt numFmtId="165" formatCode="[$$-1009]#,##0"/>
  </numFmts>
  <fonts count="15">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i/>
      <sz val="11"/>
      <color rgb="FF000000"/>
      <name val="Calibri"/>
      <family val="2"/>
      <scheme val="minor"/>
    </font>
    <font>
      <sz val="11"/>
      <color theme="1"/>
      <name val="Calibri"/>
      <family val="2"/>
      <scheme val="minor"/>
    </font>
    <font>
      <b/>
      <vertAlign val="superscript"/>
      <sz val="11"/>
      <color theme="1"/>
      <name val="Calibri"/>
      <family val="2"/>
      <scheme val="minor"/>
    </font>
    <font>
      <vertAlign val="superscript"/>
      <sz val="11"/>
      <color theme="1"/>
      <name val="Calibri"/>
      <family val="2"/>
      <scheme val="minor"/>
    </font>
    <font>
      <b/>
      <sz val="11"/>
      <color rgb="FFFFFFFF"/>
      <name val="Calibri"/>
      <family val="2"/>
    </font>
    <font>
      <i/>
      <sz val="11"/>
      <color rgb="FF000000"/>
      <name val="Calibri"/>
      <family val="2"/>
    </font>
    <font>
      <sz val="11"/>
      <color rgb="FF000000"/>
      <name val="Calibri"/>
      <family val="2"/>
    </font>
    <font>
      <b/>
      <i/>
      <sz val="11"/>
      <color rgb="FF000000"/>
      <name val="Calibri"/>
      <family val="2"/>
    </font>
  </fonts>
  <fills count="4">
    <fill>
      <patternFill patternType="none"/>
    </fill>
    <fill>
      <patternFill patternType="gray125"/>
    </fill>
    <fill>
      <patternFill patternType="solid">
        <fgColor theme="1" tint="0.249977111117893"/>
        <bgColor indexed="64"/>
      </patternFill>
    </fill>
    <fill>
      <patternFill patternType="solid">
        <fgColor rgb="FF404040"/>
        <bgColor rgb="FF000000"/>
      </patternFill>
    </fill>
  </fills>
  <borders count="8">
    <border>
      <left/>
      <right/>
      <top/>
      <bottom/>
      <diagonal/>
    </border>
    <border>
      <left/>
      <right/>
      <top style="medium">
        <color rgb="FF043673"/>
      </top>
      <bottom/>
      <diagonal/>
    </border>
    <border>
      <left/>
      <right/>
      <top/>
      <bottom style="medium">
        <color indexed="64"/>
      </bottom>
      <diagonal/>
    </border>
    <border>
      <left/>
      <right/>
      <top style="medium">
        <color indexed="64"/>
      </top>
      <bottom/>
      <diagonal/>
    </border>
    <border>
      <left/>
      <right/>
      <top style="thin">
        <color indexed="64"/>
      </top>
      <bottom style="medium">
        <color indexed="64"/>
      </bottom>
      <diagonal/>
    </border>
    <border>
      <left/>
      <right/>
      <top style="medium">
        <color auto="1"/>
      </top>
      <bottom style="medium">
        <color indexed="64"/>
      </bottom>
      <diagonal/>
    </border>
    <border>
      <left/>
      <right/>
      <top/>
      <bottom style="thin">
        <color indexed="64"/>
      </bottom>
      <diagonal/>
    </border>
    <border>
      <left/>
      <right/>
      <top style="thin">
        <color indexed="64"/>
      </top>
      <bottom/>
      <diagonal/>
    </border>
  </borders>
  <cellStyleXfs count="2">
    <xf numFmtId="0" fontId="0" fillId="0" borderId="0"/>
    <xf numFmtId="9" fontId="8" fillId="0" borderId="0" applyFont="0" applyFill="0" applyBorder="0" applyAlignment="0" applyProtection="0"/>
  </cellStyleXfs>
  <cellXfs count="60">
    <xf numFmtId="0" fontId="0" fillId="0" borderId="0" xfId="0"/>
    <xf numFmtId="0" fontId="0" fillId="0" borderId="0" xfId="0" applyAlignment="1">
      <alignment vertical="top" wrapText="1"/>
    </xf>
    <xf numFmtId="0" fontId="0" fillId="0" borderId="0" xfId="0" applyAlignment="1">
      <alignment horizontal="right"/>
    </xf>
    <xf numFmtId="0" fontId="4" fillId="0" borderId="0" xfId="0" applyFont="1" applyAlignment="1">
      <alignment horizontal="left" vertical="center" wrapText="1"/>
    </xf>
    <xf numFmtId="0" fontId="7" fillId="0" borderId="1" xfId="0" applyFont="1" applyBorder="1" applyAlignment="1">
      <alignment horizontal="left" vertical="center" wrapText="1"/>
    </xf>
    <xf numFmtId="164" fontId="0" fillId="0" borderId="0" xfId="0" applyNumberFormat="1"/>
    <xf numFmtId="0" fontId="0" fillId="0" borderId="0" xfId="0" applyAlignment="1">
      <alignment horizontal="left" vertical="center" wrapText="1"/>
    </xf>
    <xf numFmtId="0" fontId="2" fillId="0" borderId="4" xfId="0" applyFont="1" applyBorder="1" applyAlignment="1">
      <alignment horizontal="left" vertical="center" wrapText="1"/>
    </xf>
    <xf numFmtId="0" fontId="7" fillId="0" borderId="3" xfId="0" applyFont="1" applyBorder="1" applyAlignment="1">
      <alignment horizontal="left" vertical="center" wrapText="1"/>
    </xf>
    <xf numFmtId="0" fontId="0" fillId="0" borderId="3" xfId="0" applyBorder="1"/>
    <xf numFmtId="0" fontId="0" fillId="0" borderId="3" xfId="0" applyBorder="1" applyAlignment="1">
      <alignment horizontal="right"/>
    </xf>
    <xf numFmtId="0" fontId="1" fillId="2" borderId="0" xfId="0" applyFont="1" applyFill="1"/>
    <xf numFmtId="0" fontId="0" fillId="0" borderId="0" xfId="0" applyAlignment="1">
      <alignment vertical="top"/>
    </xf>
    <xf numFmtId="0" fontId="2" fillId="0" borderId="5" xfId="0" applyFont="1" applyBorder="1" applyAlignment="1">
      <alignment vertical="top" wrapText="1"/>
    </xf>
    <xf numFmtId="0" fontId="2" fillId="0" borderId="5" xfId="0" applyFont="1" applyBorder="1" applyAlignment="1">
      <alignment horizontal="right" vertical="top" wrapText="1"/>
    </xf>
    <xf numFmtId="0" fontId="7" fillId="0" borderId="0" xfId="0" applyFont="1" applyAlignment="1">
      <alignment horizontal="left" vertical="center" wrapText="1"/>
    </xf>
    <xf numFmtId="0" fontId="4" fillId="0" borderId="2" xfId="0" applyFont="1" applyBorder="1" applyAlignment="1">
      <alignment horizontal="left" vertical="center" wrapText="1"/>
    </xf>
    <xf numFmtId="0" fontId="2" fillId="0" borderId="5" xfId="0" applyFont="1" applyBorder="1" applyAlignment="1">
      <alignment horizontal="right" vertical="top"/>
    </xf>
    <xf numFmtId="164" fontId="4" fillId="0" borderId="0" xfId="0" applyNumberFormat="1" applyFont="1" applyAlignment="1">
      <alignment horizontal="right" vertical="center" wrapText="1"/>
    </xf>
    <xf numFmtId="164" fontId="5" fillId="0" borderId="4" xfId="0" applyNumberFormat="1" applyFont="1" applyBorder="1" applyAlignment="1">
      <alignment horizontal="right" vertical="center" wrapText="1"/>
    </xf>
    <xf numFmtId="164" fontId="0" fillId="0" borderId="0" xfId="0" applyNumberFormat="1" applyAlignment="1">
      <alignment horizontal="right"/>
    </xf>
    <xf numFmtId="164" fontId="4" fillId="0" borderId="2" xfId="0" applyNumberFormat="1" applyFont="1" applyBorder="1" applyAlignment="1">
      <alignment horizontal="right" vertical="center" wrapText="1"/>
    </xf>
    <xf numFmtId="164" fontId="0" fillId="0" borderId="0" xfId="0" applyNumberFormat="1" applyAlignment="1">
      <alignment horizontal="right" vertical="center" wrapText="1"/>
    </xf>
    <xf numFmtId="0" fontId="3" fillId="0" borderId="1" xfId="0" applyFont="1" applyBorder="1" applyAlignment="1">
      <alignment horizontal="right" vertical="center" wrapText="1"/>
    </xf>
    <xf numFmtId="164" fontId="6" fillId="0" borderId="0" xfId="0" applyNumberFormat="1" applyFont="1" applyAlignment="1">
      <alignment horizontal="right" vertical="center" wrapText="1"/>
    </xf>
    <xf numFmtId="9" fontId="0" fillId="0" borderId="2" xfId="0" applyNumberFormat="1" applyBorder="1" applyAlignment="1">
      <alignment horizontal="right" vertical="center" wrapText="1"/>
    </xf>
    <xf numFmtId="9" fontId="0" fillId="0" borderId="0" xfId="0" applyNumberFormat="1" applyAlignment="1">
      <alignment horizontal="right" vertical="center" wrapText="1"/>
    </xf>
    <xf numFmtId="6" fontId="0" fillId="0" borderId="0" xfId="0" applyNumberFormat="1" applyAlignment="1">
      <alignment horizontal="right" vertical="center" wrapText="1"/>
    </xf>
    <xf numFmtId="0" fontId="3" fillId="0" borderId="3" xfId="0" applyFont="1" applyBorder="1" applyAlignment="1">
      <alignment horizontal="right" vertical="center" wrapText="1"/>
    </xf>
    <xf numFmtId="0" fontId="3" fillId="0" borderId="0" xfId="0" applyFont="1" applyAlignment="1">
      <alignment horizontal="right" vertical="center" wrapText="1"/>
    </xf>
    <xf numFmtId="9" fontId="0" fillId="0" borderId="0" xfId="1" applyFont="1" applyFill="1" applyBorder="1"/>
    <xf numFmtId="0" fontId="11" fillId="3" borderId="0" xfId="0" applyFont="1" applyFill="1" applyAlignment="1">
      <alignment wrapText="1"/>
    </xf>
    <xf numFmtId="0" fontId="14" fillId="0" borderId="0" xfId="0" applyFont="1" applyAlignment="1">
      <alignment horizontal="left" vertical="center" wrapText="1"/>
    </xf>
    <xf numFmtId="164" fontId="0" fillId="0" borderId="0" xfId="0" quotePrefix="1" applyNumberFormat="1" applyAlignment="1">
      <alignment horizontal="right" vertical="center"/>
    </xf>
    <xf numFmtId="0" fontId="0" fillId="0" borderId="0" xfId="0" quotePrefix="1" applyAlignment="1">
      <alignment horizontal="right"/>
    </xf>
    <xf numFmtId="9" fontId="0" fillId="0" borderId="0" xfId="1" quotePrefix="1" applyFont="1" applyFill="1" applyBorder="1" applyAlignment="1">
      <alignment horizontal="right"/>
    </xf>
    <xf numFmtId="0" fontId="0" fillId="0" borderId="0" xfId="0" applyAlignment="1">
      <alignment horizontal="left" vertical="top" wrapText="1"/>
    </xf>
    <xf numFmtId="9" fontId="0" fillId="0" borderId="3" xfId="1" applyFont="1" applyFill="1" applyBorder="1"/>
    <xf numFmtId="0" fontId="0" fillId="0" borderId="3" xfId="0" quotePrefix="1" applyBorder="1" applyAlignment="1">
      <alignment horizontal="right"/>
    </xf>
    <xf numFmtId="9" fontId="0" fillId="0" borderId="3" xfId="1" quotePrefix="1" applyFont="1" applyFill="1" applyBorder="1" applyAlignment="1">
      <alignment horizontal="right"/>
    </xf>
    <xf numFmtId="9" fontId="0" fillId="0" borderId="3" xfId="1" applyFont="1" applyFill="1" applyBorder="1" applyAlignment="1">
      <alignment horizontal="right"/>
    </xf>
    <xf numFmtId="0" fontId="0" fillId="0" borderId="6" xfId="0" applyBorder="1"/>
    <xf numFmtId="9" fontId="0" fillId="0" borderId="6" xfId="1" applyFont="1" applyFill="1" applyBorder="1"/>
    <xf numFmtId="164" fontId="0" fillId="0" borderId="6" xfId="0" quotePrefix="1" applyNumberFormat="1" applyBorder="1" applyAlignment="1">
      <alignment horizontal="right" vertical="center"/>
    </xf>
    <xf numFmtId="0" fontId="0" fillId="0" borderId="7" xfId="0" applyBorder="1"/>
    <xf numFmtId="9" fontId="0" fillId="0" borderId="7" xfId="1" applyFont="1" applyFill="1" applyBorder="1"/>
    <xf numFmtId="164" fontId="0" fillId="0" borderId="7" xfId="0" quotePrefix="1" applyNumberFormat="1" applyBorder="1" applyAlignment="1">
      <alignment horizontal="right" vertical="center"/>
    </xf>
    <xf numFmtId="164" fontId="0" fillId="0" borderId="0" xfId="0" applyNumberFormat="1" applyAlignment="1">
      <alignment horizontal="right" vertical="center"/>
    </xf>
    <xf numFmtId="165" fontId="4" fillId="0" borderId="0" xfId="0" applyNumberFormat="1" applyFont="1" applyAlignment="1">
      <alignment horizontal="right" vertical="center" wrapText="1"/>
    </xf>
    <xf numFmtId="0" fontId="0" fillId="0" borderId="0" xfId="0" applyAlignment="1">
      <alignment horizontal="left" vertical="top" wrapText="1"/>
    </xf>
    <xf numFmtId="0" fontId="1" fillId="2" borderId="0" xfId="0" applyFont="1" applyFill="1" applyAlignment="1">
      <alignment horizontal="left"/>
    </xf>
    <xf numFmtId="0" fontId="0" fillId="0" borderId="0" xfId="0" applyAlignment="1">
      <alignment horizontal="left" vertical="top"/>
    </xf>
    <xf numFmtId="0" fontId="0" fillId="0" borderId="2" xfId="0" applyBorder="1" applyAlignment="1">
      <alignment horizontal="left" vertical="top" wrapText="1"/>
    </xf>
    <xf numFmtId="0" fontId="0" fillId="0" borderId="3" xfId="0" applyBorder="1" applyAlignment="1">
      <alignment horizontal="right" vertical="top" wrapText="1"/>
    </xf>
    <xf numFmtId="0" fontId="0" fillId="0" borderId="0" xfId="0" applyAlignment="1">
      <alignment horizontal="right" vertical="top" wrapText="1"/>
    </xf>
    <xf numFmtId="0" fontId="0" fillId="0" borderId="6" xfId="0" applyBorder="1" applyAlignment="1">
      <alignment horizontal="right" vertical="top" wrapText="1"/>
    </xf>
    <xf numFmtId="0" fontId="0" fillId="0" borderId="7" xfId="0" applyBorder="1" applyAlignment="1">
      <alignment horizontal="right" vertical="top" wrapText="1"/>
    </xf>
    <xf numFmtId="0" fontId="0" fillId="0" borderId="2" xfId="0" applyBorder="1" applyAlignment="1">
      <alignment horizontal="right" vertical="top" wrapText="1"/>
    </xf>
    <xf numFmtId="0" fontId="0" fillId="0" borderId="0" xfId="0" applyAlignment="1"/>
    <xf numFmtId="0" fontId="13" fillId="0" borderId="0" xfId="0" applyFont="1" applyAlignment="1"/>
  </cellXfs>
  <cellStyles count="2">
    <cellStyle name="Normal" xfId="0" builtinId="0"/>
    <cellStyle name="Percent" xfId="1" builtinId="5"/>
  </cellStyles>
  <dxfs count="0"/>
  <tableStyles count="0" defaultTableStyle="TableStyleMedium2" defaultPivotStyle="PivotStyleLight16"/>
  <colors>
    <mruColors>
      <color rgb="FF0436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tabSelected="1" workbookViewId="0"/>
  </sheetViews>
  <sheetFormatPr defaultColWidth="8.85546875" defaultRowHeight="15"/>
  <cols>
    <col min="1" max="1" width="42.7109375" bestFit="1" customWidth="1"/>
    <col min="2" max="2" width="120.42578125" customWidth="1"/>
  </cols>
  <sheetData>
    <row r="1" spans="1:2">
      <c r="A1" s="11" t="s">
        <v>0</v>
      </c>
      <c r="B1" s="11" t="s">
        <v>1</v>
      </c>
    </row>
    <row r="2" spans="1:2" ht="26.25" customHeight="1">
      <c r="A2" s="12" t="s">
        <v>2</v>
      </c>
      <c r="B2" s="1" t="s">
        <v>3</v>
      </c>
    </row>
    <row r="3" spans="1:2" ht="30" customHeight="1">
      <c r="A3" s="12" t="s">
        <v>4</v>
      </c>
      <c r="B3" s="1" t="s">
        <v>5</v>
      </c>
    </row>
    <row r="4" spans="1:2" ht="30" customHeight="1">
      <c r="A4" s="12" t="s">
        <v>6</v>
      </c>
      <c r="B4" s="1" t="s">
        <v>7</v>
      </c>
    </row>
    <row r="5" spans="1:2" ht="45" customHeight="1">
      <c r="A5" s="12" t="s">
        <v>8</v>
      </c>
      <c r="B5" s="1" t="s">
        <v>9</v>
      </c>
    </row>
    <row r="6" spans="1:2" ht="49.5" customHeight="1">
      <c r="A6" s="12" t="s">
        <v>10</v>
      </c>
      <c r="B6" s="36" t="s">
        <v>11</v>
      </c>
    </row>
    <row r="7" spans="1:2">
      <c r="A7" s="50" t="s">
        <v>12</v>
      </c>
      <c r="B7" s="50"/>
    </row>
    <row r="8" spans="1:2" ht="51.75" customHeight="1">
      <c r="A8" s="49" t="s">
        <v>13</v>
      </c>
      <c r="B8" s="49"/>
    </row>
    <row r="9" spans="1:2" ht="153.75" customHeight="1">
      <c r="A9" s="49" t="s">
        <v>14</v>
      </c>
      <c r="B9" s="49"/>
    </row>
    <row r="10" spans="1:2" ht="140.25" customHeight="1">
      <c r="A10" s="49" t="s">
        <v>15</v>
      </c>
      <c r="B10" s="49"/>
    </row>
    <row r="11" spans="1:2">
      <c r="A11" s="58" t="s">
        <v>16</v>
      </c>
      <c r="B11" s="58"/>
    </row>
    <row r="12" spans="1:2">
      <c r="A12" s="31" t="s">
        <v>17</v>
      </c>
      <c r="B12" s="31" t="s">
        <v>18</v>
      </c>
    </row>
    <row r="13" spans="1:2" ht="14.45" customHeight="1">
      <c r="A13" s="59" t="s">
        <v>19</v>
      </c>
      <c r="B13" s="59"/>
    </row>
    <row r="14" spans="1:2">
      <c r="A14" s="59" t="s">
        <v>20</v>
      </c>
      <c r="B14" s="59"/>
    </row>
    <row r="15" spans="1:2">
      <c r="A15" s="59" t="s">
        <v>21</v>
      </c>
      <c r="B15" s="59"/>
    </row>
    <row r="16" spans="1:2">
      <c r="A16" s="59" t="s">
        <v>22</v>
      </c>
      <c r="B16" s="59"/>
    </row>
    <row r="17" spans="1:2">
      <c r="A17" s="59" t="s">
        <v>23</v>
      </c>
      <c r="B17" s="59"/>
    </row>
  </sheetData>
  <mergeCells count="10">
    <mergeCell ref="A9:B9"/>
    <mergeCell ref="A10:B10"/>
    <mergeCell ref="A8:B8"/>
    <mergeCell ref="A11:B11"/>
    <mergeCell ref="A7:B7"/>
    <mergeCell ref="A13:B13"/>
    <mergeCell ref="A14:B14"/>
    <mergeCell ref="A15:B15"/>
    <mergeCell ref="A16:B16"/>
    <mergeCell ref="A17:B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5"/>
  <sheetViews>
    <sheetView workbookViewId="0">
      <selection sqref="A1:G1"/>
    </sheetView>
  </sheetViews>
  <sheetFormatPr defaultColWidth="8.85546875" defaultRowHeight="15"/>
  <cols>
    <col min="1" max="1" width="37.85546875" customWidth="1"/>
    <col min="2" max="7" width="19.7109375" customWidth="1"/>
  </cols>
  <sheetData>
    <row r="1" spans="1:9">
      <c r="A1" s="50" t="s">
        <v>24</v>
      </c>
      <c r="B1" s="50"/>
      <c r="C1" s="50"/>
      <c r="D1" s="50"/>
      <c r="E1" s="50"/>
      <c r="F1" s="50"/>
      <c r="G1" s="50"/>
    </row>
    <row r="2" spans="1:9" ht="28.5" customHeight="1" thickBot="1">
      <c r="A2" s="51" t="s">
        <v>3</v>
      </c>
      <c r="B2" s="51"/>
      <c r="C2" s="51"/>
      <c r="D2" s="51"/>
      <c r="E2" s="51"/>
      <c r="F2" s="51"/>
    </row>
    <row r="3" spans="1:9" ht="50.25" customHeight="1" thickBot="1">
      <c r="A3" s="13" t="s">
        <v>25</v>
      </c>
      <c r="B3" s="14" t="s">
        <v>26</v>
      </c>
      <c r="C3" s="14" t="s">
        <v>27</v>
      </c>
      <c r="D3" s="14" t="s">
        <v>28</v>
      </c>
      <c r="E3" s="14" t="s">
        <v>29</v>
      </c>
      <c r="F3" s="14" t="s">
        <v>30</v>
      </c>
      <c r="G3" s="14" t="s">
        <v>31</v>
      </c>
    </row>
    <row r="4" spans="1:9">
      <c r="A4" s="6" t="s">
        <v>32</v>
      </c>
      <c r="B4" s="48">
        <v>13587.97</v>
      </c>
      <c r="C4" s="48">
        <v>24699.81</v>
      </c>
      <c r="D4" s="48">
        <v>15528</v>
      </c>
      <c r="E4" s="48">
        <v>11940</v>
      </c>
      <c r="F4" s="48">
        <v>22478.9</v>
      </c>
      <c r="G4" s="48">
        <v>24699.81</v>
      </c>
    </row>
    <row r="5" spans="1:9">
      <c r="A5" s="6" t="s">
        <v>33</v>
      </c>
      <c r="B5" s="48">
        <v>0</v>
      </c>
      <c r="C5" s="48">
        <v>0</v>
      </c>
      <c r="D5" s="48">
        <v>0</v>
      </c>
      <c r="E5" s="48">
        <v>2040</v>
      </c>
      <c r="F5" s="48">
        <v>2239</v>
      </c>
      <c r="G5" s="48">
        <v>2040</v>
      </c>
    </row>
    <row r="6" spans="1:9">
      <c r="A6" s="6" t="s">
        <v>34</v>
      </c>
      <c r="B6" s="48">
        <v>0</v>
      </c>
      <c r="C6" s="48">
        <v>0</v>
      </c>
      <c r="D6" s="48">
        <v>0</v>
      </c>
      <c r="E6" s="48">
        <v>7892</v>
      </c>
      <c r="F6" s="48">
        <v>13318</v>
      </c>
      <c r="G6" s="48">
        <v>13318</v>
      </c>
    </row>
    <row r="7" spans="1:9">
      <c r="A7" s="6" t="s">
        <v>35</v>
      </c>
      <c r="B7" s="48">
        <v>0</v>
      </c>
      <c r="C7" s="48">
        <v>0</v>
      </c>
      <c r="D7" s="48">
        <v>0</v>
      </c>
      <c r="E7" s="48">
        <v>4061</v>
      </c>
      <c r="F7" s="48">
        <v>6260</v>
      </c>
      <c r="G7" s="48">
        <v>6260</v>
      </c>
    </row>
    <row r="8" spans="1:9">
      <c r="A8" s="6" t="s">
        <v>36</v>
      </c>
      <c r="B8" s="48">
        <v>382.78</v>
      </c>
      <c r="C8" s="48">
        <v>526</v>
      </c>
      <c r="D8" s="48">
        <v>416.66</v>
      </c>
      <c r="E8" s="48">
        <v>870.5</v>
      </c>
      <c r="F8" s="48">
        <v>1052</v>
      </c>
      <c r="G8" s="48">
        <v>1052</v>
      </c>
    </row>
    <row r="9" spans="1:9">
      <c r="A9" s="6" t="s">
        <v>37</v>
      </c>
      <c r="B9" s="48">
        <v>1238.5</v>
      </c>
      <c r="C9" s="48">
        <v>1238.5</v>
      </c>
      <c r="D9" s="48">
        <v>1238.5</v>
      </c>
      <c r="E9" s="48">
        <v>1391.5</v>
      </c>
      <c r="F9" s="48">
        <v>1883.5</v>
      </c>
      <c r="G9" s="48">
        <v>1883.5</v>
      </c>
    </row>
    <row r="10" spans="1:9" ht="15.75" thickBot="1">
      <c r="A10" s="7" t="s">
        <v>38</v>
      </c>
      <c r="B10" s="19">
        <f>SUM(B4:B9)</f>
        <v>15209.25</v>
      </c>
      <c r="C10" s="19">
        <f>SUM(C4:C9)</f>
        <v>26464.31</v>
      </c>
      <c r="D10" s="19">
        <f t="shared" ref="D10:F10" si="0">SUM(D4:D9)</f>
        <v>17183.16</v>
      </c>
      <c r="E10" s="19">
        <f t="shared" si="0"/>
        <v>28195</v>
      </c>
      <c r="F10" s="19">
        <f t="shared" si="0"/>
        <v>47231.4</v>
      </c>
      <c r="G10" s="19">
        <f t="shared" ref="G10" si="1">SUM(G4:G9)</f>
        <v>49253.31</v>
      </c>
    </row>
    <row r="13" spans="1:9" ht="48.75" customHeight="1">
      <c r="A13" s="49" t="s">
        <v>39</v>
      </c>
      <c r="B13" s="49"/>
      <c r="C13" s="49"/>
      <c r="D13" s="49"/>
      <c r="E13" s="49"/>
      <c r="F13" s="49"/>
      <c r="G13" s="49"/>
      <c r="H13" s="1"/>
      <c r="I13" s="1"/>
    </row>
    <row r="14" spans="1:9" ht="53.25" customHeight="1">
      <c r="A14" s="49" t="s">
        <v>40</v>
      </c>
      <c r="B14" s="49"/>
      <c r="C14" s="49"/>
      <c r="D14" s="49"/>
      <c r="E14" s="49"/>
      <c r="F14" s="49"/>
      <c r="G14" s="49"/>
      <c r="H14" s="1"/>
      <c r="I14" s="1"/>
    </row>
    <row r="15" spans="1:9">
      <c r="A15" t="s">
        <v>16</v>
      </c>
    </row>
  </sheetData>
  <mergeCells count="4">
    <mergeCell ref="A14:G14"/>
    <mergeCell ref="A2:F2"/>
    <mergeCell ref="A1:G1"/>
    <mergeCell ref="A13:G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7"/>
  <sheetViews>
    <sheetView workbookViewId="0">
      <pane ySplit="3" topLeftCell="A4" activePane="bottomLeft" state="frozen"/>
      <selection pane="bottomLeft" sqref="A1:I1"/>
    </sheetView>
  </sheetViews>
  <sheetFormatPr defaultColWidth="8.85546875" defaultRowHeight="15"/>
  <cols>
    <col min="1" max="1" width="8.7109375" customWidth="1"/>
    <col min="2" max="2" width="18.7109375" customWidth="1"/>
    <col min="3" max="9" width="18.7109375" style="2" customWidth="1"/>
  </cols>
  <sheetData>
    <row r="1" spans="1:14">
      <c r="A1" s="50" t="s">
        <v>41</v>
      </c>
      <c r="B1" s="50"/>
      <c r="C1" s="50"/>
      <c r="D1" s="50"/>
      <c r="E1" s="50"/>
      <c r="F1" s="50"/>
      <c r="G1" s="50"/>
      <c r="H1" s="50"/>
      <c r="I1" s="50"/>
    </row>
    <row r="2" spans="1:14" ht="32.25" customHeight="1" thickBot="1">
      <c r="A2" s="52" t="s">
        <v>5</v>
      </c>
      <c r="B2" s="52"/>
      <c r="C2" s="52"/>
      <c r="D2" s="52"/>
      <c r="E2" s="52"/>
      <c r="F2" s="52"/>
      <c r="G2" s="52"/>
      <c r="H2" s="52"/>
      <c r="I2" s="52"/>
    </row>
    <row r="3" spans="1:14" ht="48" thickBot="1">
      <c r="A3" s="14" t="s">
        <v>42</v>
      </c>
      <c r="B3" s="14" t="s">
        <v>43</v>
      </c>
      <c r="C3" s="14" t="s">
        <v>26</v>
      </c>
      <c r="D3" s="14" t="s">
        <v>27</v>
      </c>
      <c r="E3" s="14" t="s">
        <v>28</v>
      </c>
      <c r="F3" s="14" t="s">
        <v>29</v>
      </c>
      <c r="G3" s="14" t="s">
        <v>44</v>
      </c>
      <c r="H3" s="14" t="s">
        <v>30</v>
      </c>
      <c r="I3" s="14" t="s">
        <v>31</v>
      </c>
    </row>
    <row r="4" spans="1:14">
      <c r="A4" s="2">
        <v>1986</v>
      </c>
      <c r="B4" s="20">
        <v>6007.3170731707314</v>
      </c>
      <c r="C4" s="33" t="s">
        <v>45</v>
      </c>
      <c r="D4" s="33" t="s">
        <v>45</v>
      </c>
      <c r="E4" s="33" t="s">
        <v>45</v>
      </c>
      <c r="F4" s="5">
        <v>22780.246951219513</v>
      </c>
      <c r="G4" s="5">
        <v>31871.320121951219</v>
      </c>
      <c r="H4" s="33" t="s">
        <v>45</v>
      </c>
      <c r="I4" s="33" t="s">
        <v>45</v>
      </c>
      <c r="J4" s="5"/>
      <c r="K4" s="5"/>
      <c r="L4" s="5"/>
      <c r="M4" s="5"/>
      <c r="N4" s="5"/>
    </row>
    <row r="5" spans="1:14">
      <c r="A5" s="2">
        <v>1987</v>
      </c>
      <c r="B5" s="33" t="s">
        <v>45</v>
      </c>
      <c r="C5" s="33" t="s">
        <v>45</v>
      </c>
      <c r="D5" s="33" t="s">
        <v>45</v>
      </c>
      <c r="E5" s="33" t="s">
        <v>45</v>
      </c>
      <c r="F5" s="33" t="s">
        <v>45</v>
      </c>
      <c r="G5" s="33" t="s">
        <v>45</v>
      </c>
      <c r="H5" s="33" t="s">
        <v>45</v>
      </c>
      <c r="I5" s="33" t="s">
        <v>45</v>
      </c>
      <c r="J5" s="5"/>
      <c r="K5" s="5"/>
      <c r="L5" s="5"/>
      <c r="M5" s="5"/>
      <c r="N5" s="5"/>
    </row>
    <row r="6" spans="1:14">
      <c r="A6" s="2">
        <v>1988</v>
      </c>
      <c r="B6" s="33" t="s">
        <v>45</v>
      </c>
      <c r="C6" s="33" t="s">
        <v>45</v>
      </c>
      <c r="D6" s="33" t="s">
        <v>45</v>
      </c>
      <c r="E6" s="33" t="s">
        <v>45</v>
      </c>
      <c r="F6" s="33" t="s">
        <v>45</v>
      </c>
      <c r="G6" s="33" t="s">
        <v>45</v>
      </c>
      <c r="H6" s="33" t="s">
        <v>45</v>
      </c>
      <c r="I6" s="33" t="s">
        <v>45</v>
      </c>
      <c r="J6" s="5"/>
      <c r="K6" s="5"/>
      <c r="L6" s="5"/>
      <c r="M6" s="5"/>
      <c r="N6" s="5"/>
    </row>
    <row r="7" spans="1:14">
      <c r="A7" s="2">
        <v>1989</v>
      </c>
      <c r="B7" s="20">
        <v>7869.7459893048135</v>
      </c>
      <c r="C7" s="33" t="s">
        <v>45</v>
      </c>
      <c r="D7" s="33" t="s">
        <v>45</v>
      </c>
      <c r="E7" s="5">
        <v>14025.050802139038</v>
      </c>
      <c r="F7" s="5">
        <v>21051.844919786097</v>
      </c>
      <c r="G7" s="5">
        <v>28991.836898395723</v>
      </c>
      <c r="H7" s="33" t="s">
        <v>45</v>
      </c>
      <c r="I7" s="33" t="s">
        <v>45</v>
      </c>
      <c r="J7" s="5"/>
      <c r="K7" s="5"/>
      <c r="L7" s="5"/>
      <c r="M7" s="5"/>
      <c r="N7" s="5"/>
    </row>
    <row r="8" spans="1:14">
      <c r="A8" s="2">
        <v>1990</v>
      </c>
      <c r="B8" s="20">
        <v>11260.475765306122</v>
      </c>
      <c r="C8" s="33" t="s">
        <v>45</v>
      </c>
      <c r="D8" s="33" t="s">
        <v>45</v>
      </c>
      <c r="E8" s="5">
        <v>14704.214719387755</v>
      </c>
      <c r="F8" s="5">
        <v>22678.030612244896</v>
      </c>
      <c r="G8" s="5">
        <v>28825.058673469386</v>
      </c>
      <c r="H8" s="33" t="s">
        <v>45</v>
      </c>
      <c r="I8" s="33" t="s">
        <v>45</v>
      </c>
      <c r="J8" s="5"/>
      <c r="K8" s="5"/>
      <c r="L8" s="5"/>
      <c r="M8" s="5"/>
      <c r="N8" s="5"/>
    </row>
    <row r="9" spans="1:14">
      <c r="A9" s="2">
        <v>1991</v>
      </c>
      <c r="B9" s="20">
        <v>11928.297101449274</v>
      </c>
      <c r="C9" s="33" t="s">
        <v>45</v>
      </c>
      <c r="D9" s="33" t="s">
        <v>45</v>
      </c>
      <c r="E9" s="5">
        <v>15370.944444444443</v>
      </c>
      <c r="F9" s="5">
        <v>21407.475845410627</v>
      </c>
      <c r="G9" s="5">
        <v>30139.028985507244</v>
      </c>
      <c r="H9" s="33" t="s">
        <v>45</v>
      </c>
      <c r="I9" s="33" t="s">
        <v>45</v>
      </c>
      <c r="J9" s="5"/>
      <c r="K9" s="5"/>
      <c r="L9" s="5"/>
      <c r="M9" s="5"/>
      <c r="N9" s="5"/>
    </row>
    <row r="10" spans="1:14">
      <c r="A10" s="2">
        <v>1992</v>
      </c>
      <c r="B10" s="20">
        <v>12092.157142857142</v>
      </c>
      <c r="C10" s="33" t="s">
        <v>45</v>
      </c>
      <c r="D10" s="33" t="s">
        <v>45</v>
      </c>
      <c r="E10" s="5">
        <v>15669.371428571429</v>
      </c>
      <c r="F10" s="5">
        <v>23764.040476190476</v>
      </c>
      <c r="G10" s="5">
        <v>30486.466666666667</v>
      </c>
      <c r="H10" s="33" t="s">
        <v>45</v>
      </c>
      <c r="I10" s="33" t="s">
        <v>45</v>
      </c>
      <c r="J10" s="5"/>
      <c r="K10" s="5"/>
      <c r="L10" s="5"/>
      <c r="M10" s="5"/>
      <c r="N10" s="5"/>
    </row>
    <row r="11" spans="1:14">
      <c r="A11" s="2">
        <v>1993</v>
      </c>
      <c r="B11" s="20">
        <v>12115.504672897196</v>
      </c>
      <c r="C11" s="33" t="s">
        <v>45</v>
      </c>
      <c r="D11" s="33" t="s">
        <v>45</v>
      </c>
      <c r="E11" s="5">
        <v>15660.383177570093</v>
      </c>
      <c r="F11" s="5">
        <v>24592.441168224301</v>
      </c>
      <c r="G11" s="5">
        <v>31173.063084112149</v>
      </c>
      <c r="H11" s="33" t="s">
        <v>45</v>
      </c>
      <c r="I11" s="33" t="s">
        <v>45</v>
      </c>
      <c r="J11" s="5"/>
      <c r="K11" s="5"/>
      <c r="L11" s="5"/>
      <c r="M11" s="5"/>
      <c r="N11" s="5"/>
    </row>
    <row r="12" spans="1:14">
      <c r="A12" s="2">
        <v>1994</v>
      </c>
      <c r="B12" s="20">
        <v>11877.197199533253</v>
      </c>
      <c r="C12" s="33" t="s">
        <v>45</v>
      </c>
      <c r="D12" s="33" t="s">
        <v>45</v>
      </c>
      <c r="E12" s="5">
        <v>15926.28872812135</v>
      </c>
      <c r="F12" s="5">
        <v>25092.806417736283</v>
      </c>
      <c r="G12" s="5">
        <v>30855.49834305717</v>
      </c>
      <c r="H12" s="33" t="s">
        <v>45</v>
      </c>
      <c r="I12" s="33" t="s">
        <v>45</v>
      </c>
      <c r="J12" s="5"/>
      <c r="K12" s="5"/>
      <c r="L12" s="5"/>
      <c r="M12" s="5"/>
      <c r="N12" s="5"/>
    </row>
    <row r="13" spans="1:14">
      <c r="A13" s="2">
        <v>1995</v>
      </c>
      <c r="B13" s="20">
        <v>11619.586757990868</v>
      </c>
      <c r="C13" s="33" t="s">
        <v>45</v>
      </c>
      <c r="D13" s="33" t="s">
        <v>45</v>
      </c>
      <c r="E13" s="5">
        <v>15589.627853881278</v>
      </c>
      <c r="F13" s="5">
        <v>24564.394977168951</v>
      </c>
      <c r="G13" s="5">
        <v>30185.808219178085</v>
      </c>
      <c r="H13" s="33" t="s">
        <v>45</v>
      </c>
      <c r="I13" s="33" t="s">
        <v>45</v>
      </c>
      <c r="J13" s="5"/>
      <c r="K13" s="5"/>
      <c r="L13" s="5"/>
      <c r="M13" s="5"/>
      <c r="N13" s="5"/>
    </row>
    <row r="14" spans="1:14">
      <c r="A14" s="2">
        <v>1996</v>
      </c>
      <c r="B14" s="20">
        <v>11449.671541057365</v>
      </c>
      <c r="C14" s="33" t="s">
        <v>45</v>
      </c>
      <c r="D14" s="33" t="s">
        <v>45</v>
      </c>
      <c r="E14" s="5">
        <v>15705.203599550054</v>
      </c>
      <c r="F14" s="5">
        <v>23935.52080989876</v>
      </c>
      <c r="G14" s="5">
        <v>29522.753655793022</v>
      </c>
      <c r="H14" s="33" t="s">
        <v>45</v>
      </c>
      <c r="I14" s="33" t="s">
        <v>45</v>
      </c>
      <c r="J14" s="5"/>
      <c r="K14" s="5"/>
      <c r="L14" s="5"/>
      <c r="M14" s="5"/>
      <c r="N14" s="5"/>
    </row>
    <row r="15" spans="1:14">
      <c r="A15" s="2">
        <v>1997</v>
      </c>
      <c r="B15" s="20">
        <v>11096.214601769911</v>
      </c>
      <c r="C15" s="33" t="s">
        <v>45</v>
      </c>
      <c r="D15" s="33" t="s">
        <v>45</v>
      </c>
      <c r="E15" s="5">
        <v>15659.739469026548</v>
      </c>
      <c r="F15" s="5">
        <v>23013.64716814159</v>
      </c>
      <c r="G15" s="5">
        <v>28173.595840707963</v>
      </c>
      <c r="H15" s="33" t="s">
        <v>45</v>
      </c>
      <c r="I15" s="33" t="s">
        <v>45</v>
      </c>
      <c r="J15" s="5"/>
      <c r="K15" s="5"/>
      <c r="L15" s="5"/>
      <c r="M15" s="5"/>
      <c r="N15" s="5"/>
    </row>
    <row r="16" spans="1:14">
      <c r="A16" s="2">
        <v>1998</v>
      </c>
      <c r="B16" s="20">
        <v>10932.878422782038</v>
      </c>
      <c r="C16" s="33" t="s">
        <v>45</v>
      </c>
      <c r="D16" s="33" t="s">
        <v>45</v>
      </c>
      <c r="E16" s="5">
        <v>15791.328017524645</v>
      </c>
      <c r="F16" s="5">
        <v>22981.183811610073</v>
      </c>
      <c r="G16" s="5">
        <v>28433.46909090909</v>
      </c>
      <c r="H16" s="33" t="s">
        <v>45</v>
      </c>
      <c r="I16" s="33" t="s">
        <v>45</v>
      </c>
      <c r="J16" s="5"/>
      <c r="K16" s="5"/>
      <c r="L16" s="5"/>
      <c r="M16" s="5"/>
      <c r="N16" s="5"/>
    </row>
    <row r="17" spans="1:14">
      <c r="A17" s="2">
        <v>1999</v>
      </c>
      <c r="B17" s="20">
        <v>10999.102260495156</v>
      </c>
      <c r="C17" s="33" t="s">
        <v>45</v>
      </c>
      <c r="D17" s="33" t="s">
        <v>45</v>
      </c>
      <c r="E17" s="5">
        <v>15821.173735199138</v>
      </c>
      <c r="F17" s="5">
        <v>22901.781743810549</v>
      </c>
      <c r="G17" s="5">
        <v>28315.114617868672</v>
      </c>
      <c r="H17" s="33" t="s">
        <v>45</v>
      </c>
      <c r="I17" s="33" t="s">
        <v>45</v>
      </c>
      <c r="J17" s="5"/>
      <c r="K17" s="5"/>
      <c r="L17" s="5"/>
      <c r="M17" s="5"/>
      <c r="N17" s="5"/>
    </row>
    <row r="18" spans="1:14">
      <c r="A18" s="2">
        <v>2000</v>
      </c>
      <c r="B18" s="20">
        <v>10812.41509433962</v>
      </c>
      <c r="C18" s="33" t="s">
        <v>45</v>
      </c>
      <c r="D18" s="33" t="s">
        <v>45</v>
      </c>
      <c r="E18" s="5">
        <v>15642.958784067085</v>
      </c>
      <c r="F18" s="5">
        <v>22289.754129979032</v>
      </c>
      <c r="G18" s="5">
        <v>28029.766163522007</v>
      </c>
      <c r="H18" s="33" t="s">
        <v>45</v>
      </c>
      <c r="I18" s="33" t="s">
        <v>45</v>
      </c>
      <c r="J18" s="5"/>
      <c r="K18" s="5"/>
      <c r="L18" s="5"/>
      <c r="M18" s="5"/>
      <c r="N18" s="5"/>
    </row>
    <row r="19" spans="1:14">
      <c r="A19" s="2">
        <v>2001</v>
      </c>
      <c r="B19" s="20">
        <v>10770.445480572596</v>
      </c>
      <c r="C19" s="33" t="s">
        <v>45</v>
      </c>
      <c r="D19" s="33" t="s">
        <v>45</v>
      </c>
      <c r="E19" s="5">
        <v>15639.344846625769</v>
      </c>
      <c r="F19" s="5">
        <v>22359.305398773009</v>
      </c>
      <c r="G19" s="5">
        <v>28405.928425357873</v>
      </c>
      <c r="H19" s="33" t="s">
        <v>45</v>
      </c>
      <c r="I19" s="33" t="s">
        <v>45</v>
      </c>
      <c r="J19" s="5"/>
      <c r="K19" s="5"/>
      <c r="L19" s="5"/>
      <c r="M19" s="5"/>
      <c r="N19" s="5"/>
    </row>
    <row r="20" spans="1:14">
      <c r="A20" s="2">
        <v>2002</v>
      </c>
      <c r="B20" s="20">
        <v>10925.867999999999</v>
      </c>
      <c r="C20" s="33" t="s">
        <v>45</v>
      </c>
      <c r="D20" s="33" t="s">
        <v>45</v>
      </c>
      <c r="E20" s="5">
        <v>15697.17518</v>
      </c>
      <c r="F20" s="5">
        <v>22659.468639999999</v>
      </c>
      <c r="G20" s="5">
        <v>28967.966959999994</v>
      </c>
      <c r="H20" s="33" t="s">
        <v>45</v>
      </c>
      <c r="I20" s="33" t="s">
        <v>45</v>
      </c>
      <c r="J20" s="5"/>
      <c r="K20" s="5"/>
      <c r="L20" s="5"/>
      <c r="M20" s="5"/>
      <c r="N20" s="5"/>
    </row>
    <row r="21" spans="1:14">
      <c r="A21" s="2">
        <v>2003</v>
      </c>
      <c r="B21" s="20">
        <v>10795.12774319066</v>
      </c>
      <c r="C21" s="33" t="s">
        <v>45</v>
      </c>
      <c r="D21" s="33" t="s">
        <v>45</v>
      </c>
      <c r="E21" s="5">
        <v>15515.446478599219</v>
      </c>
      <c r="F21" s="5">
        <v>22475.082645914394</v>
      </c>
      <c r="G21" s="5">
        <v>28852.080350194548</v>
      </c>
      <c r="H21" s="33" t="s">
        <v>45</v>
      </c>
      <c r="I21" s="33" t="s">
        <v>45</v>
      </c>
      <c r="J21" s="5"/>
      <c r="K21" s="5"/>
      <c r="L21" s="5"/>
      <c r="M21" s="5"/>
      <c r="N21" s="5"/>
    </row>
    <row r="22" spans="1:14">
      <c r="A22" s="2">
        <v>2004</v>
      </c>
      <c r="B22" s="20">
        <v>10803.952244508118</v>
      </c>
      <c r="C22" s="33" t="s">
        <v>45</v>
      </c>
      <c r="D22" s="33" t="s">
        <v>45</v>
      </c>
      <c r="E22" s="5">
        <v>15533.367048710601</v>
      </c>
      <c r="F22" s="5">
        <v>22547.310410697228</v>
      </c>
      <c r="G22" s="5">
        <v>29089.245425023873</v>
      </c>
      <c r="H22" s="33" t="s">
        <v>45</v>
      </c>
      <c r="I22" s="33" t="s">
        <v>45</v>
      </c>
      <c r="J22" s="5"/>
      <c r="K22" s="5"/>
      <c r="L22" s="5"/>
      <c r="M22" s="5"/>
      <c r="N22" s="5"/>
    </row>
    <row r="23" spans="1:14">
      <c r="A23" s="2">
        <v>2005</v>
      </c>
      <c r="B23" s="20">
        <v>10660.723364485981</v>
      </c>
      <c r="C23" s="33" t="s">
        <v>45</v>
      </c>
      <c r="D23" s="33" t="s">
        <v>45</v>
      </c>
      <c r="E23" s="5">
        <v>15434.554467289719</v>
      </c>
      <c r="F23" s="5">
        <v>23624.789084112148</v>
      </c>
      <c r="G23" s="5">
        <v>31771.932710280373</v>
      </c>
      <c r="H23" s="33" t="s">
        <v>45</v>
      </c>
      <c r="I23" s="33" t="s">
        <v>45</v>
      </c>
      <c r="J23" s="5"/>
      <c r="K23" s="5"/>
      <c r="L23" s="5"/>
      <c r="M23" s="5"/>
      <c r="N23" s="5"/>
    </row>
    <row r="24" spans="1:14">
      <c r="A24" s="2">
        <v>2006</v>
      </c>
      <c r="B24" s="20">
        <v>10579.747644362969</v>
      </c>
      <c r="C24" s="33" t="s">
        <v>45</v>
      </c>
      <c r="D24" s="33" t="s">
        <v>45</v>
      </c>
      <c r="E24" s="5">
        <v>15497.801026581119</v>
      </c>
      <c r="F24" s="5">
        <v>24882.124509624198</v>
      </c>
      <c r="G24" s="5">
        <v>32574.360219981671</v>
      </c>
      <c r="H24" s="33" t="s">
        <v>45</v>
      </c>
      <c r="I24" s="33" t="s">
        <v>45</v>
      </c>
      <c r="J24" s="5"/>
      <c r="K24" s="5"/>
      <c r="L24" s="5"/>
      <c r="M24" s="5"/>
      <c r="N24" s="5"/>
    </row>
    <row r="25" spans="1:14">
      <c r="A25" s="2">
        <v>2007</v>
      </c>
      <c r="B25" s="20">
        <v>10454.989524663677</v>
      </c>
      <c r="C25" s="33" t="s">
        <v>45</v>
      </c>
      <c r="D25" s="33" t="s">
        <v>45</v>
      </c>
      <c r="E25" s="5">
        <v>15462.338475336321</v>
      </c>
      <c r="F25" s="5">
        <v>25134.91131838565</v>
      </c>
      <c r="G25" s="5">
        <v>32235.478923766816</v>
      </c>
      <c r="H25" s="33" t="s">
        <v>45</v>
      </c>
      <c r="I25" s="33" t="s">
        <v>45</v>
      </c>
      <c r="J25" s="5"/>
      <c r="K25" s="5"/>
      <c r="L25" s="5"/>
      <c r="M25" s="5"/>
      <c r="N25" s="5"/>
    </row>
    <row r="26" spans="1:14">
      <c r="A26" s="2">
        <v>2008</v>
      </c>
      <c r="B26" s="20">
        <v>10280.071270815073</v>
      </c>
      <c r="C26" s="33" t="s">
        <v>45</v>
      </c>
      <c r="D26" s="33" t="s">
        <v>45</v>
      </c>
      <c r="E26" s="5">
        <v>15297.410219106045</v>
      </c>
      <c r="F26" s="5">
        <v>24797.423558282208</v>
      </c>
      <c r="G26" s="5">
        <v>31853.447256792282</v>
      </c>
      <c r="H26" s="33" t="s">
        <v>45</v>
      </c>
      <c r="I26" s="33" t="s">
        <v>45</v>
      </c>
      <c r="J26" s="5"/>
      <c r="K26" s="5"/>
      <c r="L26" s="5"/>
      <c r="M26" s="5"/>
      <c r="N26" s="5"/>
    </row>
    <row r="27" spans="1:14">
      <c r="A27" s="2">
        <v>2009</v>
      </c>
      <c r="B27" s="20">
        <v>10495.020979020977</v>
      </c>
      <c r="C27" s="33" t="s">
        <v>45</v>
      </c>
      <c r="D27" s="33" t="s">
        <v>45</v>
      </c>
      <c r="E27" s="5">
        <v>15617.572972027972</v>
      </c>
      <c r="F27" s="5">
        <v>25237.798356643354</v>
      </c>
      <c r="G27" s="5">
        <v>32458.206293706291</v>
      </c>
      <c r="H27" s="33" t="s">
        <v>45</v>
      </c>
      <c r="I27" s="33" t="s">
        <v>45</v>
      </c>
      <c r="J27" s="5"/>
      <c r="K27" s="5"/>
      <c r="L27" s="5"/>
      <c r="M27" s="5"/>
      <c r="N27" s="5"/>
    </row>
    <row r="28" spans="1:14">
      <c r="A28" s="2">
        <v>2010</v>
      </c>
      <c r="B28" s="20">
        <v>10364.98053218884</v>
      </c>
      <c r="C28" s="33" t="s">
        <v>45</v>
      </c>
      <c r="D28" s="33" t="s">
        <v>45</v>
      </c>
      <c r="E28" s="5">
        <v>15413.728841201715</v>
      </c>
      <c r="F28" s="5">
        <v>24960.457785407722</v>
      </c>
      <c r="G28" s="5">
        <v>32123.18595708154</v>
      </c>
      <c r="H28" s="33" t="s">
        <v>45</v>
      </c>
      <c r="I28" s="33" t="s">
        <v>45</v>
      </c>
      <c r="J28" s="5"/>
      <c r="K28" s="5"/>
      <c r="L28" s="5"/>
      <c r="M28" s="5"/>
      <c r="N28" s="5"/>
    </row>
    <row r="29" spans="1:14">
      <c r="A29" s="2">
        <v>2011</v>
      </c>
      <c r="B29" s="20">
        <v>10352.542952460382</v>
      </c>
      <c r="C29" s="33" t="s">
        <v>45</v>
      </c>
      <c r="D29" s="33" t="s">
        <v>45</v>
      </c>
      <c r="E29" s="5">
        <v>15325.570708924102</v>
      </c>
      <c r="F29" s="5">
        <v>24706.005838198496</v>
      </c>
      <c r="G29" s="5">
        <v>31869.672493744783</v>
      </c>
      <c r="H29" s="33" t="s">
        <v>45</v>
      </c>
      <c r="I29" s="33" t="s">
        <v>45</v>
      </c>
      <c r="J29" s="5"/>
      <c r="K29" s="5"/>
      <c r="L29" s="5"/>
      <c r="M29" s="5"/>
      <c r="N29" s="5"/>
    </row>
    <row r="30" spans="1:14">
      <c r="A30" s="2">
        <v>2012</v>
      </c>
      <c r="B30" s="20">
        <v>11108.123253903039</v>
      </c>
      <c r="C30" s="33" t="s">
        <v>45</v>
      </c>
      <c r="D30" s="33" t="s">
        <v>45</v>
      </c>
      <c r="E30" s="5">
        <v>16132.6162695152</v>
      </c>
      <c r="F30" s="5">
        <v>25629.771569433029</v>
      </c>
      <c r="G30" s="5">
        <v>33175.9556285949</v>
      </c>
      <c r="H30" s="33" t="s">
        <v>45</v>
      </c>
      <c r="I30" s="33" t="s">
        <v>45</v>
      </c>
      <c r="J30" s="5"/>
      <c r="K30" s="5"/>
      <c r="L30" s="5"/>
      <c r="M30" s="5"/>
      <c r="N30" s="5"/>
    </row>
    <row r="31" spans="1:14">
      <c r="A31" s="2">
        <v>2013</v>
      </c>
      <c r="B31" s="20">
        <v>11287.35938110749</v>
      </c>
      <c r="C31" s="33" t="s">
        <v>45</v>
      </c>
      <c r="D31" s="33" t="s">
        <v>45</v>
      </c>
      <c r="E31" s="5">
        <v>16379.57845276873</v>
      </c>
      <c r="F31" s="5">
        <v>25957.773615635178</v>
      </c>
      <c r="G31" s="5">
        <v>33650.195960912046</v>
      </c>
      <c r="H31" s="33" t="s">
        <v>45</v>
      </c>
      <c r="I31" s="33" t="s">
        <v>45</v>
      </c>
      <c r="J31" s="5"/>
      <c r="K31" s="5"/>
      <c r="L31" s="5"/>
      <c r="M31" s="5"/>
      <c r="N31" s="5"/>
    </row>
    <row r="32" spans="1:14">
      <c r="A32" s="2">
        <v>2014</v>
      </c>
      <c r="B32" s="20">
        <v>11314.324281150159</v>
      </c>
      <c r="C32" s="33" t="s">
        <v>45</v>
      </c>
      <c r="D32" s="33" t="s">
        <v>45</v>
      </c>
      <c r="E32" s="5">
        <v>16229.832268370606</v>
      </c>
      <c r="F32" s="5">
        <v>25705.43130990415</v>
      </c>
      <c r="G32" s="5">
        <v>33356.731629392969</v>
      </c>
      <c r="H32" s="33" t="s">
        <v>45</v>
      </c>
      <c r="I32" s="33" t="s">
        <v>45</v>
      </c>
      <c r="J32" s="5"/>
      <c r="K32" s="5"/>
      <c r="L32" s="5"/>
      <c r="M32" s="5"/>
      <c r="N32" s="5"/>
    </row>
    <row r="33" spans="1:14">
      <c r="A33" s="2">
        <v>2015</v>
      </c>
      <c r="B33" s="20">
        <v>11403.210110584518</v>
      </c>
      <c r="C33" s="33" t="s">
        <v>45</v>
      </c>
      <c r="D33" s="33" t="s">
        <v>45</v>
      </c>
      <c r="E33" s="5">
        <v>16225.450236966824</v>
      </c>
      <c r="F33" s="5">
        <v>26596.249605055295</v>
      </c>
      <c r="G33" s="5">
        <v>35213.507109004742</v>
      </c>
      <c r="H33" s="33" t="s">
        <v>45</v>
      </c>
      <c r="I33" s="33" t="s">
        <v>45</v>
      </c>
      <c r="J33" s="5"/>
      <c r="K33" s="5"/>
      <c r="L33" s="5"/>
      <c r="M33" s="5"/>
      <c r="N33" s="5"/>
    </row>
    <row r="34" spans="1:14">
      <c r="A34" s="2">
        <v>2016</v>
      </c>
      <c r="B34" s="20">
        <v>11449.241433021805</v>
      </c>
      <c r="C34" s="33" t="s">
        <v>45</v>
      </c>
      <c r="D34" s="33" t="s">
        <v>45</v>
      </c>
      <c r="E34" s="5">
        <v>16173.022227414329</v>
      </c>
      <c r="F34" s="5">
        <v>26928.646542056071</v>
      </c>
      <c r="G34" s="5">
        <v>36399.533738317754</v>
      </c>
      <c r="H34" s="33" t="s">
        <v>45</v>
      </c>
      <c r="I34" s="33" t="s">
        <v>45</v>
      </c>
      <c r="J34" s="5"/>
      <c r="K34" s="5"/>
      <c r="L34" s="5"/>
      <c r="M34" s="5"/>
      <c r="N34" s="5"/>
    </row>
    <row r="35" spans="1:14">
      <c r="A35" s="2">
        <v>2017</v>
      </c>
      <c r="B35" s="20">
        <v>11437.335889570551</v>
      </c>
      <c r="C35" s="33" t="s">
        <v>45</v>
      </c>
      <c r="D35" s="33" t="s">
        <v>45</v>
      </c>
      <c r="E35" s="5">
        <v>16043.964371165644</v>
      </c>
      <c r="F35" s="5">
        <v>27118.184049079755</v>
      </c>
      <c r="G35" s="5">
        <v>37344.116809815947</v>
      </c>
      <c r="H35" s="33" t="s">
        <v>45</v>
      </c>
      <c r="I35" s="33" t="s">
        <v>45</v>
      </c>
      <c r="J35" s="5"/>
      <c r="K35" s="5"/>
      <c r="L35" s="5"/>
      <c r="M35" s="5"/>
      <c r="N35" s="5"/>
    </row>
    <row r="36" spans="1:14">
      <c r="A36" s="2">
        <v>2018</v>
      </c>
      <c r="B36" s="20">
        <v>11471.844077961019</v>
      </c>
      <c r="C36" s="33" t="s">
        <v>45</v>
      </c>
      <c r="D36" s="33" t="s">
        <v>45</v>
      </c>
      <c r="E36" s="5">
        <v>16803.17436281859</v>
      </c>
      <c r="F36" s="5">
        <v>26915.137181409293</v>
      </c>
      <c r="G36" s="5">
        <v>37484.693643178405</v>
      </c>
      <c r="H36" s="33" t="s">
        <v>45</v>
      </c>
      <c r="I36" s="33" t="s">
        <v>45</v>
      </c>
      <c r="J36" s="5"/>
      <c r="K36" s="5"/>
      <c r="L36" s="5"/>
      <c r="M36" s="5"/>
      <c r="N36" s="5"/>
    </row>
    <row r="37" spans="1:14">
      <c r="A37" s="2">
        <v>2019</v>
      </c>
      <c r="B37" s="33" t="s">
        <v>45</v>
      </c>
      <c r="C37" s="5">
        <v>15000.756617647057</v>
      </c>
      <c r="D37" s="33" t="s">
        <v>45</v>
      </c>
      <c r="E37" s="5">
        <v>16975.672117647056</v>
      </c>
      <c r="F37" s="5">
        <v>26997.619117647057</v>
      </c>
      <c r="G37" s="33" t="s">
        <v>45</v>
      </c>
      <c r="H37" s="5">
        <v>45439.886999999995</v>
      </c>
      <c r="I37" s="33" t="s">
        <v>45</v>
      </c>
      <c r="J37" s="5"/>
      <c r="K37" s="5"/>
      <c r="L37" s="5"/>
      <c r="M37" s="5"/>
      <c r="N37" s="5"/>
    </row>
    <row r="38" spans="1:14">
      <c r="A38" s="2">
        <v>2020</v>
      </c>
      <c r="B38" s="33" t="s">
        <v>45</v>
      </c>
      <c r="C38" s="5">
        <v>15587.110481751824</v>
      </c>
      <c r="D38" s="33" t="s">
        <v>45</v>
      </c>
      <c r="E38" s="5">
        <v>17634.972131386861</v>
      </c>
      <c r="F38" s="5">
        <v>28640.914598540148</v>
      </c>
      <c r="G38" s="33" t="s">
        <v>45</v>
      </c>
      <c r="H38" s="5">
        <v>48593.563737226279</v>
      </c>
      <c r="I38" s="33" t="s">
        <v>45</v>
      </c>
      <c r="J38" s="5"/>
      <c r="K38" s="5"/>
      <c r="L38" s="5"/>
      <c r="M38" s="5"/>
      <c r="N38" s="5"/>
    </row>
    <row r="39" spans="1:14">
      <c r="A39" s="2">
        <v>2021</v>
      </c>
      <c r="B39" s="33" t="s">
        <v>45</v>
      </c>
      <c r="C39" s="5">
        <v>15037.426723163841</v>
      </c>
      <c r="D39" s="33" t="s">
        <v>45</v>
      </c>
      <c r="E39" s="5">
        <v>17073.506723163839</v>
      </c>
      <c r="F39" s="5">
        <v>28446.838276836155</v>
      </c>
      <c r="G39" s="33" t="s">
        <v>45</v>
      </c>
      <c r="H39" s="5">
        <v>45989.289067796606</v>
      </c>
      <c r="I39" s="33" t="s">
        <v>45</v>
      </c>
      <c r="J39" s="5"/>
      <c r="K39" s="5"/>
      <c r="L39" s="5"/>
      <c r="M39" s="5"/>
      <c r="N39" s="5"/>
    </row>
    <row r="40" spans="1:14">
      <c r="A40" s="2">
        <v>2022</v>
      </c>
      <c r="B40" s="33" t="s">
        <v>45</v>
      </c>
      <c r="C40" s="18">
        <v>15725.060423280423</v>
      </c>
      <c r="D40" s="18">
        <v>22712.150515873018</v>
      </c>
      <c r="E40" s="18">
        <v>17761.140423280423</v>
      </c>
      <c r="F40" s="18">
        <v>27925.402777777781</v>
      </c>
      <c r="G40" s="33" t="s">
        <v>45</v>
      </c>
      <c r="H40" s="18">
        <v>47155.872566137565</v>
      </c>
      <c r="I40" s="18">
        <v>49746.399060846561</v>
      </c>
      <c r="J40" s="5"/>
      <c r="K40" s="5"/>
      <c r="L40" s="5"/>
      <c r="M40" s="5"/>
    </row>
    <row r="41" spans="1:14">
      <c r="A41" s="2">
        <v>2023</v>
      </c>
      <c r="B41" s="33" t="s">
        <v>45</v>
      </c>
      <c r="C41" s="18">
        <v>15138.895085932527</v>
      </c>
      <c r="D41" s="18">
        <v>27560.076359007006</v>
      </c>
      <c r="E41" s="18">
        <v>16845.268593252706</v>
      </c>
      <c r="F41" s="18">
        <v>27672.56015276894</v>
      </c>
      <c r="G41" s="33" t="s">
        <v>45</v>
      </c>
      <c r="H41" s="18">
        <v>46699.692425206878</v>
      </c>
      <c r="I41" s="18">
        <v>49954.332921705922</v>
      </c>
      <c r="J41" s="5"/>
      <c r="K41" s="5"/>
      <c r="L41" s="5"/>
      <c r="M41" s="5"/>
    </row>
    <row r="42" spans="1:14">
      <c r="A42" s="2">
        <v>2024</v>
      </c>
      <c r="B42" s="33" t="s">
        <v>45</v>
      </c>
      <c r="C42" s="18">
        <v>15164.527922560594</v>
      </c>
      <c r="D42" s="5">
        <v>26911.798309509013</v>
      </c>
      <c r="E42" s="18">
        <v>17044.378408949658</v>
      </c>
      <c r="F42" s="18">
        <v>27975.230577998755</v>
      </c>
      <c r="G42" s="33" t="s">
        <v>45</v>
      </c>
      <c r="H42" s="18">
        <v>46982.630702299561</v>
      </c>
      <c r="I42" s="18">
        <v>49462.377265382216</v>
      </c>
      <c r="J42" s="5"/>
      <c r="K42" s="5"/>
      <c r="L42" s="5"/>
      <c r="M42" s="5"/>
    </row>
    <row r="43" spans="1:14" ht="15.75" thickBot="1">
      <c r="A43" s="2">
        <v>2025</v>
      </c>
      <c r="B43" s="33" t="s">
        <v>45</v>
      </c>
      <c r="C43" s="18">
        <v>15209.25</v>
      </c>
      <c r="D43" s="5">
        <v>26464.31</v>
      </c>
      <c r="E43" s="18">
        <v>17183.16</v>
      </c>
      <c r="F43" s="18">
        <v>28195</v>
      </c>
      <c r="G43" s="33" t="s">
        <v>45</v>
      </c>
      <c r="H43" s="18">
        <v>47231.4</v>
      </c>
      <c r="I43" s="18">
        <v>49253.31</v>
      </c>
      <c r="J43" s="5"/>
      <c r="K43" s="5"/>
      <c r="L43" s="5"/>
      <c r="M43" s="5"/>
    </row>
    <row r="44" spans="1:14">
      <c r="A44" s="9"/>
      <c r="B44" s="9"/>
      <c r="C44" s="10"/>
      <c r="D44" s="10"/>
      <c r="E44" s="10"/>
      <c r="F44" s="10"/>
      <c r="G44" s="10"/>
      <c r="H44" s="10"/>
      <c r="I44" s="10"/>
    </row>
    <row r="45" spans="1:14" ht="48.75" customHeight="1">
      <c r="A45" s="49" t="s">
        <v>39</v>
      </c>
      <c r="B45" s="49"/>
      <c r="C45" s="49"/>
      <c r="D45" s="49"/>
      <c r="E45" s="49"/>
      <c r="F45" s="49"/>
      <c r="G45" s="49"/>
      <c r="H45" s="49"/>
      <c r="I45" s="49"/>
    </row>
    <row r="46" spans="1:14" ht="51.75" customHeight="1">
      <c r="A46" s="49" t="s">
        <v>40</v>
      </c>
      <c r="B46" s="49"/>
      <c r="C46" s="49"/>
      <c r="D46" s="49"/>
      <c r="E46" s="49"/>
      <c r="F46" s="49"/>
      <c r="G46" s="49"/>
      <c r="H46" s="49"/>
      <c r="I46" s="49"/>
    </row>
    <row r="47" spans="1:14">
      <c r="A47" t="s">
        <v>16</v>
      </c>
      <c r="C47"/>
      <c r="D47"/>
      <c r="E47"/>
      <c r="F47"/>
      <c r="G47"/>
      <c r="H47"/>
      <c r="I47"/>
    </row>
  </sheetData>
  <mergeCells count="4">
    <mergeCell ref="A1:I1"/>
    <mergeCell ref="A2:I2"/>
    <mergeCell ref="A45:I45"/>
    <mergeCell ref="A46:I4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B33B7-0D1E-4E41-A286-B06C796B869B}">
  <dimension ref="A1:I47"/>
  <sheetViews>
    <sheetView workbookViewId="0">
      <pane ySplit="3" topLeftCell="A4" activePane="bottomLeft" state="frozen"/>
      <selection pane="bottomLeft" sqref="A1:I1"/>
    </sheetView>
  </sheetViews>
  <sheetFormatPr defaultColWidth="8.85546875" defaultRowHeight="15"/>
  <cols>
    <col min="1" max="1" width="8.7109375" customWidth="1"/>
    <col min="2" max="9" width="18.7109375" customWidth="1"/>
  </cols>
  <sheetData>
    <row r="1" spans="1:9">
      <c r="A1" s="50" t="s">
        <v>46</v>
      </c>
      <c r="B1" s="50"/>
      <c r="C1" s="50"/>
      <c r="D1" s="50"/>
      <c r="E1" s="50"/>
      <c r="F1" s="50"/>
      <c r="G1" s="50"/>
      <c r="H1" s="50"/>
      <c r="I1" s="50"/>
    </row>
    <row r="2" spans="1:9" ht="29.25" customHeight="1" thickBot="1">
      <c r="A2" s="52" t="s">
        <v>7</v>
      </c>
      <c r="B2" s="52"/>
      <c r="C2" s="52"/>
      <c r="D2" s="52"/>
      <c r="E2" s="52"/>
      <c r="F2" s="52"/>
      <c r="G2" s="52"/>
      <c r="H2" s="52"/>
      <c r="I2" s="52"/>
    </row>
    <row r="3" spans="1:9" ht="49.5" customHeight="1" thickBot="1">
      <c r="A3" s="14" t="s">
        <v>42</v>
      </c>
      <c r="B3" s="14" t="s">
        <v>43</v>
      </c>
      <c r="C3" s="14" t="s">
        <v>26</v>
      </c>
      <c r="D3" s="14" t="s">
        <v>27</v>
      </c>
      <c r="E3" s="14" t="s">
        <v>28</v>
      </c>
      <c r="F3" s="14" t="s">
        <v>29</v>
      </c>
      <c r="G3" s="14" t="s">
        <v>44</v>
      </c>
      <c r="H3" s="14" t="s">
        <v>30</v>
      </c>
      <c r="I3" s="14" t="s">
        <v>31</v>
      </c>
    </row>
    <row r="4" spans="1:9">
      <c r="A4" s="2">
        <v>1986</v>
      </c>
      <c r="B4" s="5">
        <v>2400</v>
      </c>
      <c r="C4" s="33" t="s">
        <v>45</v>
      </c>
      <c r="D4" s="33" t="s">
        <v>45</v>
      </c>
      <c r="E4" s="33" t="s">
        <v>45</v>
      </c>
      <c r="F4" s="5">
        <v>9101</v>
      </c>
      <c r="G4" s="5">
        <v>12733</v>
      </c>
      <c r="H4" s="33" t="s">
        <v>45</v>
      </c>
      <c r="I4" s="33" t="s">
        <v>45</v>
      </c>
    </row>
    <row r="5" spans="1:9">
      <c r="A5" s="2">
        <v>1987</v>
      </c>
      <c r="B5" s="33" t="s">
        <v>45</v>
      </c>
      <c r="C5" s="33" t="s">
        <v>45</v>
      </c>
      <c r="D5" s="33" t="s">
        <v>45</v>
      </c>
      <c r="E5" s="33" t="s">
        <v>45</v>
      </c>
      <c r="F5" s="33" t="s">
        <v>45</v>
      </c>
      <c r="G5" s="33" t="s">
        <v>45</v>
      </c>
      <c r="H5" s="33" t="s">
        <v>45</v>
      </c>
      <c r="I5" s="33" t="s">
        <v>45</v>
      </c>
    </row>
    <row r="6" spans="1:9">
      <c r="A6" s="2">
        <v>1988</v>
      </c>
      <c r="B6" s="33" t="s">
        <v>45</v>
      </c>
      <c r="C6" s="33" t="s">
        <v>45</v>
      </c>
      <c r="D6" s="33" t="s">
        <v>45</v>
      </c>
      <c r="E6" s="33" t="s">
        <v>45</v>
      </c>
      <c r="F6" s="33" t="s">
        <v>45</v>
      </c>
      <c r="G6" s="33" t="s">
        <v>45</v>
      </c>
      <c r="H6" s="33" t="s">
        <v>45</v>
      </c>
      <c r="I6" s="33" t="s">
        <v>45</v>
      </c>
    </row>
    <row r="7" spans="1:9">
      <c r="A7" s="2">
        <v>1989</v>
      </c>
      <c r="B7" s="5">
        <v>3585</v>
      </c>
      <c r="C7" s="33" t="s">
        <v>45</v>
      </c>
      <c r="D7" s="33" t="s">
        <v>45</v>
      </c>
      <c r="E7" s="5">
        <v>6389</v>
      </c>
      <c r="F7" s="5">
        <v>9590</v>
      </c>
      <c r="G7" s="5">
        <v>13207</v>
      </c>
      <c r="H7" s="33" t="s">
        <v>45</v>
      </c>
      <c r="I7" s="33" t="s">
        <v>45</v>
      </c>
    </row>
    <row r="8" spans="1:9">
      <c r="A8" s="2">
        <v>1990</v>
      </c>
      <c r="B8" s="5">
        <v>5376.5</v>
      </c>
      <c r="C8" s="33" t="s">
        <v>45</v>
      </c>
      <c r="D8" s="33" t="s">
        <v>45</v>
      </c>
      <c r="E8" s="5">
        <v>7020.77</v>
      </c>
      <c r="F8" s="5">
        <v>10828</v>
      </c>
      <c r="G8" s="5">
        <v>13763</v>
      </c>
      <c r="H8" s="33" t="s">
        <v>45</v>
      </c>
      <c r="I8" s="33" t="s">
        <v>45</v>
      </c>
    </row>
    <row r="9" spans="1:9">
      <c r="A9" s="2">
        <v>1991</v>
      </c>
      <c r="B9" s="5">
        <v>6015</v>
      </c>
      <c r="C9" s="33" t="s">
        <v>45</v>
      </c>
      <c r="D9" s="33" t="s">
        <v>45</v>
      </c>
      <c r="E9" s="5">
        <v>7751</v>
      </c>
      <c r="F9" s="5">
        <v>10795</v>
      </c>
      <c r="G9" s="5">
        <v>15198</v>
      </c>
      <c r="H9" s="33" t="s">
        <v>45</v>
      </c>
      <c r="I9" s="33" t="s">
        <v>45</v>
      </c>
    </row>
    <row r="10" spans="1:9">
      <c r="A10" s="2">
        <v>1992</v>
      </c>
      <c r="B10" s="5">
        <v>6186</v>
      </c>
      <c r="C10" s="33" t="s">
        <v>45</v>
      </c>
      <c r="D10" s="33" t="s">
        <v>45</v>
      </c>
      <c r="E10" s="5">
        <v>8016</v>
      </c>
      <c r="F10" s="5">
        <v>12157</v>
      </c>
      <c r="G10" s="5">
        <v>15596</v>
      </c>
      <c r="H10" s="33" t="s">
        <v>45</v>
      </c>
      <c r="I10" s="33" t="s">
        <v>45</v>
      </c>
    </row>
    <row r="11" spans="1:9">
      <c r="A11" s="2">
        <v>1993</v>
      </c>
      <c r="B11" s="5">
        <v>6316</v>
      </c>
      <c r="C11" s="33" t="s">
        <v>45</v>
      </c>
      <c r="D11" s="33" t="s">
        <v>45</v>
      </c>
      <c r="E11" s="5">
        <v>8164</v>
      </c>
      <c r="F11" s="5">
        <v>12820.42</v>
      </c>
      <c r="G11" s="5">
        <v>16251</v>
      </c>
      <c r="H11" s="33" t="s">
        <v>45</v>
      </c>
      <c r="I11" s="33" t="s">
        <v>45</v>
      </c>
    </row>
    <row r="12" spans="1:9">
      <c r="A12" s="2">
        <v>1994</v>
      </c>
      <c r="B12" s="5">
        <v>6199</v>
      </c>
      <c r="C12" s="33" t="s">
        <v>45</v>
      </c>
      <c r="D12" s="33" t="s">
        <v>45</v>
      </c>
      <c r="E12" s="5">
        <v>8312.32</v>
      </c>
      <c r="F12" s="5">
        <v>13096.55</v>
      </c>
      <c r="G12" s="5">
        <v>16104.24</v>
      </c>
      <c r="H12" s="33" t="s">
        <v>45</v>
      </c>
      <c r="I12" s="33" t="s">
        <v>45</v>
      </c>
    </row>
    <row r="13" spans="1:9">
      <c r="A13" s="2">
        <v>1995</v>
      </c>
      <c r="B13" s="5">
        <v>6199</v>
      </c>
      <c r="C13" s="33" t="s">
        <v>45</v>
      </c>
      <c r="D13" s="33" t="s">
        <v>45</v>
      </c>
      <c r="E13" s="5">
        <v>8317</v>
      </c>
      <c r="F13" s="5">
        <v>13105</v>
      </c>
      <c r="G13" s="5">
        <v>16104</v>
      </c>
      <c r="H13" s="33" t="s">
        <v>45</v>
      </c>
      <c r="I13" s="33" t="s">
        <v>45</v>
      </c>
    </row>
    <row r="14" spans="1:9">
      <c r="A14" s="2">
        <v>1996</v>
      </c>
      <c r="B14" s="5">
        <v>6199</v>
      </c>
      <c r="C14" s="33" t="s">
        <v>45</v>
      </c>
      <c r="D14" s="33" t="s">
        <v>45</v>
      </c>
      <c r="E14" s="5">
        <v>8503</v>
      </c>
      <c r="F14" s="5">
        <v>12959</v>
      </c>
      <c r="G14" s="5">
        <v>15984</v>
      </c>
      <c r="H14" s="33" t="s">
        <v>45</v>
      </c>
      <c r="I14" s="33" t="s">
        <v>45</v>
      </c>
    </row>
    <row r="15" spans="1:9">
      <c r="A15" s="2">
        <v>1997</v>
      </c>
      <c r="B15" s="5">
        <v>6109</v>
      </c>
      <c r="C15" s="33" t="s">
        <v>45</v>
      </c>
      <c r="D15" s="33" t="s">
        <v>45</v>
      </c>
      <c r="E15" s="5">
        <v>8621.44</v>
      </c>
      <c r="F15" s="5">
        <v>12670.119999999999</v>
      </c>
      <c r="G15" s="5">
        <v>15510.920000000002</v>
      </c>
      <c r="H15" s="33" t="s">
        <v>45</v>
      </c>
      <c r="I15" s="33" t="s">
        <v>45</v>
      </c>
    </row>
    <row r="16" spans="1:9">
      <c r="A16" s="2">
        <v>1998</v>
      </c>
      <c r="B16" s="5">
        <v>6079</v>
      </c>
      <c r="C16" s="33" t="s">
        <v>45</v>
      </c>
      <c r="D16" s="33" t="s">
        <v>45</v>
      </c>
      <c r="E16" s="5">
        <v>8780.44</v>
      </c>
      <c r="F16" s="5">
        <v>12778.21</v>
      </c>
      <c r="G16" s="5">
        <v>15809.84</v>
      </c>
      <c r="H16" s="33" t="s">
        <v>45</v>
      </c>
      <c r="I16" s="33" t="s">
        <v>45</v>
      </c>
    </row>
    <row r="17" spans="1:9">
      <c r="A17" s="2">
        <v>1999</v>
      </c>
      <c r="B17" s="5">
        <v>6223</v>
      </c>
      <c r="C17" s="33" t="s">
        <v>45</v>
      </c>
      <c r="D17" s="33" t="s">
        <v>45</v>
      </c>
      <c r="E17" s="5">
        <v>8951.2000000000007</v>
      </c>
      <c r="F17" s="5">
        <v>12957.220000000001</v>
      </c>
      <c r="G17" s="5">
        <v>16019.939999999999</v>
      </c>
      <c r="H17" s="33" t="s">
        <v>45</v>
      </c>
      <c r="I17" s="33" t="s">
        <v>45</v>
      </c>
    </row>
    <row r="18" spans="1:9">
      <c r="A18" s="2">
        <v>2000</v>
      </c>
      <c r="B18" s="5">
        <v>6282</v>
      </c>
      <c r="C18" s="33" t="s">
        <v>45</v>
      </c>
      <c r="D18" s="33" t="s">
        <v>45</v>
      </c>
      <c r="E18" s="5">
        <v>9088.5400000000009</v>
      </c>
      <c r="F18" s="5">
        <v>12950.32</v>
      </c>
      <c r="G18" s="5">
        <v>16285.259999999998</v>
      </c>
      <c r="H18" s="33" t="s">
        <v>45</v>
      </c>
      <c r="I18" s="33" t="s">
        <v>45</v>
      </c>
    </row>
    <row r="19" spans="1:9">
      <c r="A19" s="2">
        <v>2001</v>
      </c>
      <c r="B19" s="5">
        <v>6415.04</v>
      </c>
      <c r="C19" s="33" t="s">
        <v>45</v>
      </c>
      <c r="D19" s="33" t="s">
        <v>45</v>
      </c>
      <c r="E19" s="5">
        <v>9315.0300000000007</v>
      </c>
      <c r="F19" s="5">
        <v>13317.54</v>
      </c>
      <c r="G19" s="5">
        <v>16919</v>
      </c>
      <c r="H19" s="33" t="s">
        <v>45</v>
      </c>
      <c r="I19" s="33" t="s">
        <v>45</v>
      </c>
    </row>
    <row r="20" spans="1:9">
      <c r="A20" s="2">
        <v>2002</v>
      </c>
      <c r="B20" s="5">
        <v>6654</v>
      </c>
      <c r="C20" s="33" t="s">
        <v>45</v>
      </c>
      <c r="D20" s="33" t="s">
        <v>45</v>
      </c>
      <c r="E20" s="5">
        <v>9559.7900000000009</v>
      </c>
      <c r="F20" s="5">
        <v>13799.92</v>
      </c>
      <c r="G20" s="5">
        <v>17641.879999999997</v>
      </c>
      <c r="H20" s="33" t="s">
        <v>45</v>
      </c>
      <c r="I20" s="33" t="s">
        <v>45</v>
      </c>
    </row>
    <row r="21" spans="1:9">
      <c r="A21" s="2">
        <v>2003</v>
      </c>
      <c r="B21" s="5">
        <v>6758.46</v>
      </c>
      <c r="C21" s="33" t="s">
        <v>45</v>
      </c>
      <c r="D21" s="33" t="s">
        <v>45</v>
      </c>
      <c r="E21" s="5">
        <v>9713.6899999999987</v>
      </c>
      <c r="F21" s="5">
        <v>14070.88</v>
      </c>
      <c r="G21" s="5">
        <v>18063.3</v>
      </c>
      <c r="H21" s="33" t="s">
        <v>45</v>
      </c>
      <c r="I21" s="33" t="s">
        <v>45</v>
      </c>
    </row>
    <row r="22" spans="1:9">
      <c r="A22" s="2">
        <v>2004</v>
      </c>
      <c r="B22" s="5">
        <v>6889</v>
      </c>
      <c r="C22" s="33" t="s">
        <v>45</v>
      </c>
      <c r="D22" s="33" t="s">
        <v>45</v>
      </c>
      <c r="E22" s="5">
        <v>9904.65</v>
      </c>
      <c r="F22" s="5">
        <v>14377</v>
      </c>
      <c r="G22" s="5">
        <v>18548.379999999997</v>
      </c>
      <c r="H22" s="33" t="s">
        <v>45</v>
      </c>
      <c r="I22" s="33" t="s">
        <v>45</v>
      </c>
    </row>
    <row r="23" spans="1:9">
      <c r="A23" s="2">
        <v>2005</v>
      </c>
      <c r="B23" s="5">
        <v>6947</v>
      </c>
      <c r="C23" s="33" t="s">
        <v>45</v>
      </c>
      <c r="D23" s="33" t="s">
        <v>45</v>
      </c>
      <c r="E23" s="5">
        <v>10057.84</v>
      </c>
      <c r="F23" s="5">
        <v>15394.96</v>
      </c>
      <c r="G23" s="5">
        <v>20704</v>
      </c>
      <c r="H23" s="33" t="s">
        <v>45</v>
      </c>
      <c r="I23" s="33" t="s">
        <v>45</v>
      </c>
    </row>
    <row r="24" spans="1:9">
      <c r="A24" s="2">
        <v>2006</v>
      </c>
      <c r="B24" s="5">
        <v>7029.54</v>
      </c>
      <c r="C24" s="33" t="s">
        <v>45</v>
      </c>
      <c r="D24" s="33" t="s">
        <v>45</v>
      </c>
      <c r="E24" s="5">
        <v>10297.26</v>
      </c>
      <c r="F24" s="5">
        <v>16532.52</v>
      </c>
      <c r="G24" s="5">
        <v>21643.5</v>
      </c>
      <c r="H24" s="33" t="s">
        <v>45</v>
      </c>
      <c r="I24" s="33" t="s">
        <v>45</v>
      </c>
    </row>
    <row r="25" spans="1:9">
      <c r="A25" s="2">
        <v>2007</v>
      </c>
      <c r="B25" s="5">
        <v>7099.46</v>
      </c>
      <c r="C25" s="33" t="s">
        <v>45</v>
      </c>
      <c r="D25" s="33" t="s">
        <v>45</v>
      </c>
      <c r="E25" s="5">
        <v>10499.699999999999</v>
      </c>
      <c r="F25" s="5">
        <v>17067.86</v>
      </c>
      <c r="G25" s="5">
        <v>21889.5</v>
      </c>
      <c r="H25" s="33" t="s">
        <v>45</v>
      </c>
      <c r="I25" s="33" t="s">
        <v>45</v>
      </c>
    </row>
    <row r="26" spans="1:9">
      <c r="A26" s="2">
        <v>2008</v>
      </c>
      <c r="B26" s="5">
        <v>7143.46</v>
      </c>
      <c r="C26" s="33" t="s">
        <v>45</v>
      </c>
      <c r="D26" s="33" t="s">
        <v>45</v>
      </c>
      <c r="E26" s="5">
        <v>10629.929999999998</v>
      </c>
      <c r="F26" s="5">
        <v>17231.34</v>
      </c>
      <c r="G26" s="5">
        <v>22134.46</v>
      </c>
      <c r="H26" s="33" t="s">
        <v>45</v>
      </c>
      <c r="I26" s="33" t="s">
        <v>45</v>
      </c>
    </row>
    <row r="27" spans="1:9">
      <c r="A27" s="2">
        <v>2009</v>
      </c>
      <c r="B27" s="5">
        <v>7312</v>
      </c>
      <c r="C27" s="33" t="s">
        <v>45</v>
      </c>
      <c r="D27" s="33" t="s">
        <v>45</v>
      </c>
      <c r="E27" s="5">
        <v>10880.94</v>
      </c>
      <c r="F27" s="5">
        <v>17583.46</v>
      </c>
      <c r="G27" s="5">
        <v>22614</v>
      </c>
      <c r="H27" s="33" t="s">
        <v>45</v>
      </c>
      <c r="I27" s="33" t="s">
        <v>45</v>
      </c>
    </row>
    <row r="28" spans="1:9">
      <c r="A28" s="2">
        <v>2010</v>
      </c>
      <c r="B28" s="5">
        <v>7353.96</v>
      </c>
      <c r="C28" s="33" t="s">
        <v>45</v>
      </c>
      <c r="D28" s="33" t="s">
        <v>45</v>
      </c>
      <c r="E28" s="5">
        <v>10936.05</v>
      </c>
      <c r="F28" s="5">
        <v>17709.46</v>
      </c>
      <c r="G28" s="5">
        <v>22791.42</v>
      </c>
      <c r="H28" s="33" t="s">
        <v>45</v>
      </c>
      <c r="I28" s="33" t="s">
        <v>45</v>
      </c>
    </row>
    <row r="29" spans="1:9">
      <c r="A29" s="2">
        <v>2011</v>
      </c>
      <c r="B29" s="5">
        <v>7559.5</v>
      </c>
      <c r="C29" s="33" t="s">
        <v>45</v>
      </c>
      <c r="D29" s="33" t="s">
        <v>45</v>
      </c>
      <c r="E29" s="5">
        <v>11190.84</v>
      </c>
      <c r="F29" s="5">
        <v>18040.5</v>
      </c>
      <c r="G29" s="5">
        <v>23271.46</v>
      </c>
      <c r="H29" s="33" t="s">
        <v>45</v>
      </c>
      <c r="I29" s="33" t="s">
        <v>45</v>
      </c>
    </row>
    <row r="30" spans="1:9">
      <c r="A30" s="2">
        <v>2012</v>
      </c>
      <c r="B30" s="5">
        <v>8233</v>
      </c>
      <c r="C30" s="33" t="s">
        <v>45</v>
      </c>
      <c r="D30" s="33" t="s">
        <v>45</v>
      </c>
      <c r="E30" s="5">
        <v>11957</v>
      </c>
      <c r="F30" s="5">
        <v>18996</v>
      </c>
      <c r="G30" s="5">
        <v>24589</v>
      </c>
      <c r="H30" s="33" t="s">
        <v>45</v>
      </c>
      <c r="I30" s="33" t="s">
        <v>45</v>
      </c>
    </row>
    <row r="31" spans="1:9">
      <c r="A31" s="2">
        <v>2013</v>
      </c>
      <c r="B31" s="5">
        <v>8441.4599999999991</v>
      </c>
      <c r="C31" s="33" t="s">
        <v>45</v>
      </c>
      <c r="D31" s="33" t="s">
        <v>45</v>
      </c>
      <c r="E31" s="5">
        <v>12249.77</v>
      </c>
      <c r="F31" s="5">
        <v>19413</v>
      </c>
      <c r="G31" s="5">
        <v>25165.919999999998</v>
      </c>
      <c r="H31" s="33" t="s">
        <v>45</v>
      </c>
      <c r="I31" s="33" t="s">
        <v>45</v>
      </c>
    </row>
    <row r="32" spans="1:9">
      <c r="A32" s="2">
        <v>2014</v>
      </c>
      <c r="B32" s="5">
        <v>8627</v>
      </c>
      <c r="C32" s="33" t="s">
        <v>45</v>
      </c>
      <c r="D32" s="33" t="s">
        <v>45</v>
      </c>
      <c r="E32" s="5">
        <v>12375</v>
      </c>
      <c r="F32" s="5">
        <v>19600</v>
      </c>
      <c r="G32" s="5">
        <v>25434</v>
      </c>
      <c r="H32" s="33" t="s">
        <v>45</v>
      </c>
      <c r="I32" s="33" t="s">
        <v>45</v>
      </c>
    </row>
    <row r="33" spans="1:9">
      <c r="A33" s="2">
        <v>2015</v>
      </c>
      <c r="B33" s="5">
        <v>8792</v>
      </c>
      <c r="C33" s="33" t="s">
        <v>45</v>
      </c>
      <c r="D33" s="33" t="s">
        <v>45</v>
      </c>
      <c r="E33" s="5">
        <v>12510</v>
      </c>
      <c r="F33" s="5">
        <v>20506</v>
      </c>
      <c r="G33" s="5">
        <v>27150</v>
      </c>
      <c r="H33" s="33" t="s">
        <v>45</v>
      </c>
      <c r="I33" s="33" t="s">
        <v>45</v>
      </c>
    </row>
    <row r="34" spans="1:9">
      <c r="A34" s="2">
        <v>2016</v>
      </c>
      <c r="B34" s="5">
        <v>8953</v>
      </c>
      <c r="C34" s="33" t="s">
        <v>45</v>
      </c>
      <c r="D34" s="33" t="s">
        <v>45</v>
      </c>
      <c r="E34" s="5">
        <v>12646.87</v>
      </c>
      <c r="F34" s="5">
        <v>21057.48</v>
      </c>
      <c r="G34" s="5">
        <v>28463.46</v>
      </c>
      <c r="H34" s="33" t="s">
        <v>45</v>
      </c>
      <c r="I34" s="33" t="s">
        <v>45</v>
      </c>
    </row>
    <row r="35" spans="1:9">
      <c r="A35" s="2">
        <v>2017</v>
      </c>
      <c r="B35" s="5">
        <v>9083</v>
      </c>
      <c r="C35" s="33" t="s">
        <v>45</v>
      </c>
      <c r="D35" s="33" t="s">
        <v>45</v>
      </c>
      <c r="E35" s="5">
        <v>12741.37</v>
      </c>
      <c r="F35" s="5">
        <v>21536</v>
      </c>
      <c r="G35" s="5">
        <v>29656.959999999999</v>
      </c>
      <c r="H35" s="33" t="s">
        <v>45</v>
      </c>
      <c r="I35" s="33" t="s">
        <v>45</v>
      </c>
    </row>
    <row r="36" spans="1:9">
      <c r="A36" s="2">
        <v>2018</v>
      </c>
      <c r="B36" s="5">
        <v>9320</v>
      </c>
      <c r="C36" s="33" t="s">
        <v>45</v>
      </c>
      <c r="D36" s="33" t="s">
        <v>45</v>
      </c>
      <c r="E36" s="5">
        <v>13651.3</v>
      </c>
      <c r="F36" s="5">
        <v>21866.5</v>
      </c>
      <c r="G36" s="5">
        <v>30453.46</v>
      </c>
      <c r="H36" s="33" t="s">
        <v>45</v>
      </c>
      <c r="I36" s="33" t="s">
        <v>45</v>
      </c>
    </row>
    <row r="37" spans="1:9">
      <c r="A37" s="2">
        <v>2019</v>
      </c>
      <c r="B37" s="33" t="s">
        <v>45</v>
      </c>
      <c r="C37" s="5">
        <v>12424.5</v>
      </c>
      <c r="D37" s="33" t="s">
        <v>45</v>
      </c>
      <c r="E37" s="5">
        <v>14060.24</v>
      </c>
      <c r="F37" s="5">
        <v>22361</v>
      </c>
      <c r="G37" s="33" t="s">
        <v>45</v>
      </c>
      <c r="H37" s="5">
        <v>37635.96</v>
      </c>
      <c r="I37" s="33" t="s">
        <v>45</v>
      </c>
    </row>
    <row r="38" spans="1:9">
      <c r="A38" s="2">
        <v>2020</v>
      </c>
      <c r="B38" s="33" t="s">
        <v>45</v>
      </c>
      <c r="C38" s="5">
        <v>13005.08</v>
      </c>
      <c r="D38" s="33" t="s">
        <v>45</v>
      </c>
      <c r="E38" s="5">
        <v>14713.71</v>
      </c>
      <c r="F38" s="5">
        <v>23896.5</v>
      </c>
      <c r="G38" s="33" t="s">
        <v>45</v>
      </c>
      <c r="H38" s="5">
        <v>40543.96</v>
      </c>
      <c r="I38" s="33" t="s">
        <v>45</v>
      </c>
    </row>
    <row r="39" spans="1:9">
      <c r="A39" s="2">
        <v>2021</v>
      </c>
      <c r="B39" s="33" t="s">
        <v>45</v>
      </c>
      <c r="C39" s="5">
        <v>12967.72</v>
      </c>
      <c r="D39" s="33" t="s">
        <v>45</v>
      </c>
      <c r="E39" s="5">
        <v>14723.56</v>
      </c>
      <c r="F39" s="5">
        <v>24531.5</v>
      </c>
      <c r="G39" s="33" t="s">
        <v>45</v>
      </c>
      <c r="H39" s="5">
        <v>39659.46</v>
      </c>
      <c r="I39" s="33" t="s">
        <v>45</v>
      </c>
    </row>
    <row r="40" spans="1:9">
      <c r="A40" s="2">
        <v>2022</v>
      </c>
      <c r="B40" s="33" t="s">
        <v>45</v>
      </c>
      <c r="C40" s="18">
        <v>14480.08</v>
      </c>
      <c r="D40" s="5">
        <v>20913.990000000002</v>
      </c>
      <c r="E40" s="18">
        <v>16354.96</v>
      </c>
      <c r="F40" s="18">
        <v>25714.5</v>
      </c>
      <c r="G40" s="33" t="s">
        <v>45</v>
      </c>
      <c r="H40" s="18">
        <v>43422.46</v>
      </c>
      <c r="I40" s="18">
        <v>45807.89</v>
      </c>
    </row>
    <row r="41" spans="1:9">
      <c r="A41" s="2">
        <v>2023</v>
      </c>
      <c r="B41" s="33" t="s">
        <v>45</v>
      </c>
      <c r="C41" s="18">
        <v>14484.289999999999</v>
      </c>
      <c r="D41" s="5">
        <v>26368.38</v>
      </c>
      <c r="E41" s="18">
        <v>16116.88</v>
      </c>
      <c r="F41" s="18">
        <v>26476</v>
      </c>
      <c r="G41" s="33" t="s">
        <v>45</v>
      </c>
      <c r="H41" s="18">
        <v>44680.4</v>
      </c>
      <c r="I41" s="18">
        <v>47794.31</v>
      </c>
    </row>
    <row r="42" spans="1:9">
      <c r="A42" s="2">
        <v>2024</v>
      </c>
      <c r="B42" s="33" t="s">
        <v>45</v>
      </c>
      <c r="C42" s="18">
        <v>15094.261699999999</v>
      </c>
      <c r="D42" s="5">
        <v>26341.440000000002</v>
      </c>
      <c r="E42" s="18">
        <v>17068.330000000002</v>
      </c>
      <c r="F42" s="18">
        <v>27644</v>
      </c>
      <c r="G42" s="33" t="s">
        <v>45</v>
      </c>
      <c r="H42" s="18">
        <v>46401.403999999995</v>
      </c>
      <c r="I42" s="18">
        <v>48423.31</v>
      </c>
    </row>
    <row r="43" spans="1:9" ht="15.75" thickBot="1">
      <c r="A43" s="2">
        <v>2025</v>
      </c>
      <c r="B43" s="33" t="s">
        <v>45</v>
      </c>
      <c r="C43" s="18">
        <v>15209.25</v>
      </c>
      <c r="D43" s="5">
        <v>26464.31</v>
      </c>
      <c r="E43" s="18">
        <v>17183.16</v>
      </c>
      <c r="F43" s="18">
        <v>28195</v>
      </c>
      <c r="G43" s="47" t="s">
        <v>45</v>
      </c>
      <c r="H43" s="33">
        <v>47231.4</v>
      </c>
      <c r="I43" s="18">
        <v>49253.31</v>
      </c>
    </row>
    <row r="44" spans="1:9">
      <c r="A44" s="9"/>
      <c r="B44" s="9"/>
      <c r="C44" s="9"/>
      <c r="D44" s="9"/>
      <c r="E44" s="9"/>
      <c r="F44" s="9"/>
      <c r="G44" s="9"/>
      <c r="H44" s="9"/>
      <c r="I44" s="9"/>
    </row>
    <row r="45" spans="1:9" ht="48.75" customHeight="1">
      <c r="A45" s="49" t="s">
        <v>39</v>
      </c>
      <c r="B45" s="49"/>
      <c r="C45" s="49"/>
      <c r="D45" s="49"/>
      <c r="E45" s="49"/>
      <c r="F45" s="49"/>
      <c r="G45" s="49"/>
      <c r="H45" s="49"/>
      <c r="I45" s="49"/>
    </row>
    <row r="46" spans="1:9" ht="50.25" customHeight="1">
      <c r="A46" s="49" t="s">
        <v>40</v>
      </c>
      <c r="B46" s="49"/>
      <c r="C46" s="49"/>
      <c r="D46" s="49"/>
      <c r="E46" s="49"/>
      <c r="F46" s="49"/>
      <c r="G46" s="49"/>
      <c r="H46" s="49"/>
      <c r="I46" s="49"/>
    </row>
    <row r="47" spans="1:9">
      <c r="A47" s="58" t="s">
        <v>16</v>
      </c>
      <c r="B47" s="58"/>
      <c r="C47" s="58"/>
      <c r="D47" s="58"/>
      <c r="E47" s="58"/>
      <c r="F47" s="58"/>
      <c r="G47" s="58"/>
      <c r="H47" s="58"/>
    </row>
  </sheetData>
  <mergeCells count="5">
    <mergeCell ref="A47:H47"/>
    <mergeCell ref="A1:I1"/>
    <mergeCell ref="A2:I2"/>
    <mergeCell ref="A45:I45"/>
    <mergeCell ref="A46:I4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
  <sheetViews>
    <sheetView workbookViewId="0">
      <selection sqref="A1:G1"/>
    </sheetView>
  </sheetViews>
  <sheetFormatPr defaultColWidth="8.85546875" defaultRowHeight="15"/>
  <cols>
    <col min="1" max="1" width="40.85546875" customWidth="1"/>
    <col min="2" max="2" width="22.85546875" customWidth="1"/>
    <col min="3" max="3" width="22.42578125" customWidth="1"/>
    <col min="4" max="4" width="18" customWidth="1"/>
    <col min="5" max="5" width="17.42578125" bestFit="1" customWidth="1"/>
    <col min="6" max="6" width="17.42578125" customWidth="1"/>
    <col min="7" max="7" width="18.5703125" customWidth="1"/>
  </cols>
  <sheetData>
    <row r="1" spans="1:7">
      <c r="A1" s="50" t="s">
        <v>47</v>
      </c>
      <c r="B1" s="50"/>
      <c r="C1" s="50"/>
      <c r="D1" s="50"/>
      <c r="E1" s="50"/>
      <c r="F1" s="50"/>
      <c r="G1" s="50"/>
    </row>
    <row r="2" spans="1:7" ht="33.75" customHeight="1" thickBot="1">
      <c r="A2" s="52" t="s">
        <v>9</v>
      </c>
      <c r="B2" s="52"/>
      <c r="C2" s="52"/>
      <c r="D2" s="52"/>
      <c r="E2" s="52"/>
      <c r="F2" s="52"/>
      <c r="G2" s="52"/>
    </row>
    <row r="3" spans="1:7" ht="47.25" customHeight="1" thickBot="1">
      <c r="A3" s="13" t="s">
        <v>48</v>
      </c>
      <c r="B3" s="14" t="s">
        <v>26</v>
      </c>
      <c r="C3" s="14" t="s">
        <v>27</v>
      </c>
      <c r="D3" s="14" t="s">
        <v>28</v>
      </c>
      <c r="E3" s="14" t="s">
        <v>29</v>
      </c>
      <c r="F3" s="14" t="s">
        <v>30</v>
      </c>
      <c r="G3" s="14" t="s">
        <v>31</v>
      </c>
    </row>
    <row r="4" spans="1:7" ht="15.75" thickBot="1">
      <c r="A4" s="3" t="s">
        <v>49</v>
      </c>
      <c r="B4" s="21">
        <v>15209.25</v>
      </c>
      <c r="C4" s="21">
        <v>26464.31</v>
      </c>
      <c r="D4" s="21">
        <v>17183.16</v>
      </c>
      <c r="E4" s="21">
        <v>28195</v>
      </c>
      <c r="F4" s="21">
        <v>47231.4</v>
      </c>
      <c r="G4" s="21">
        <v>49253.31</v>
      </c>
    </row>
    <row r="5" spans="1:7" ht="15" customHeight="1">
      <c r="A5" s="4" t="s">
        <v>50</v>
      </c>
      <c r="B5" s="23"/>
      <c r="C5" s="23"/>
      <c r="D5" s="23"/>
      <c r="E5" s="23"/>
      <c r="F5" s="23"/>
      <c r="G5" s="23"/>
    </row>
    <row r="6" spans="1:7" ht="15" customHeight="1">
      <c r="A6" s="3" t="s">
        <v>51</v>
      </c>
      <c r="B6" s="22">
        <v>25143.602301784351</v>
      </c>
      <c r="C6" s="22">
        <v>25143.602301784351</v>
      </c>
      <c r="D6" s="22">
        <v>25143.602301784351</v>
      </c>
      <c r="E6" s="22">
        <v>35558.423382098801</v>
      </c>
      <c r="F6" s="22">
        <v>50287.204603568702</v>
      </c>
      <c r="G6" s="22">
        <v>50287.204603568702</v>
      </c>
    </row>
    <row r="7" spans="1:7" ht="15" customHeight="1">
      <c r="A7" s="3" t="s">
        <v>52</v>
      </c>
      <c r="B7" s="24">
        <f>B4-B6</f>
        <v>-9934.3523017843509</v>
      </c>
      <c r="C7" s="24">
        <f>C4-C6</f>
        <v>1320.7076982156505</v>
      </c>
      <c r="D7" s="24">
        <f t="shared" ref="D7:F7" si="0">D4-D6</f>
        <v>-7960.442301784351</v>
      </c>
      <c r="E7" s="24">
        <f t="shared" si="0"/>
        <v>-7363.4233820988011</v>
      </c>
      <c r="F7" s="24">
        <f t="shared" si="0"/>
        <v>-3055.8046035687003</v>
      </c>
      <c r="G7" s="24">
        <f t="shared" ref="G7" si="1">G4-G6</f>
        <v>-1033.894603568704</v>
      </c>
    </row>
    <row r="8" spans="1:7" ht="15" customHeight="1" thickBot="1">
      <c r="A8" s="16" t="s">
        <v>53</v>
      </c>
      <c r="B8" s="25">
        <f>B4/B6</f>
        <v>0.60489542498533133</v>
      </c>
      <c r="C8" s="25">
        <f>C4/C6</f>
        <v>1.0525265903574177</v>
      </c>
      <c r="D8" s="25">
        <f t="shared" ref="D8:F8" si="2">D4/D6</f>
        <v>0.68340088240977992</v>
      </c>
      <c r="E8" s="25">
        <f t="shared" si="2"/>
        <v>0.79292041992486728</v>
      </c>
      <c r="F8" s="25">
        <f t="shared" si="2"/>
        <v>0.9392329594047103</v>
      </c>
      <c r="G8" s="25">
        <f t="shared" ref="G8" si="3">G4/G6</f>
        <v>0.97944020528245201</v>
      </c>
    </row>
    <row r="9" spans="1:7" ht="15" customHeight="1">
      <c r="A9" s="32" t="s">
        <v>54</v>
      </c>
      <c r="B9" s="26"/>
      <c r="C9" s="26"/>
      <c r="D9" s="26"/>
      <c r="E9" s="26"/>
      <c r="F9" s="26"/>
      <c r="G9" s="26"/>
    </row>
    <row r="10" spans="1:7" ht="15" customHeight="1">
      <c r="A10" s="3" t="s">
        <v>55</v>
      </c>
      <c r="B10" s="27">
        <f>B6*0.75</f>
        <v>18857.701726338262</v>
      </c>
      <c r="C10" s="27">
        <f>C6*0.75</f>
        <v>18857.701726338262</v>
      </c>
      <c r="D10" s="27">
        <f t="shared" ref="D10:F10" si="4">D6*0.75</f>
        <v>18857.701726338262</v>
      </c>
      <c r="E10" s="27">
        <f t="shared" si="4"/>
        <v>26668.817536574101</v>
      </c>
      <c r="F10" s="27">
        <f t="shared" si="4"/>
        <v>37715.403452676524</v>
      </c>
      <c r="G10" s="27">
        <f t="shared" ref="G10" si="5">G6*0.75</f>
        <v>37715.403452676524</v>
      </c>
    </row>
    <row r="11" spans="1:7" ht="15" customHeight="1">
      <c r="A11" s="3" t="s">
        <v>56</v>
      </c>
      <c r="B11" s="22">
        <f>B4-B10</f>
        <v>-3648.4517263382622</v>
      </c>
      <c r="C11" s="22">
        <f>C4-C10</f>
        <v>7606.6082736617391</v>
      </c>
      <c r="D11" s="22">
        <f t="shared" ref="D11:F11" si="6">D4-D10</f>
        <v>-1674.5417263382624</v>
      </c>
      <c r="E11" s="22">
        <f t="shared" si="6"/>
        <v>1526.1824634258992</v>
      </c>
      <c r="F11" s="22">
        <f t="shared" si="6"/>
        <v>9515.996547323477</v>
      </c>
      <c r="G11" s="22">
        <f t="shared" ref="G11" si="7">G4-G10</f>
        <v>11537.906547323473</v>
      </c>
    </row>
    <row r="12" spans="1:7" ht="15" customHeight="1" thickBot="1">
      <c r="A12" s="3" t="s">
        <v>57</v>
      </c>
      <c r="B12" s="26">
        <f>B4/B10</f>
        <v>0.80652723331377518</v>
      </c>
      <c r="C12" s="26">
        <f>C4/C10</f>
        <v>1.4033687871432237</v>
      </c>
      <c r="D12" s="26">
        <f t="shared" ref="D12:F12" si="8">D4/D10</f>
        <v>0.91120117654637334</v>
      </c>
      <c r="E12" s="26">
        <f t="shared" si="8"/>
        <v>1.0572272265664897</v>
      </c>
      <c r="F12" s="26">
        <f t="shared" si="8"/>
        <v>1.2523106125396137</v>
      </c>
      <c r="G12" s="26">
        <f t="shared" ref="G12" si="9">G4/G10</f>
        <v>1.3059202737099362</v>
      </c>
    </row>
    <row r="13" spans="1:7" ht="15" customHeight="1">
      <c r="A13" s="8" t="s">
        <v>58</v>
      </c>
      <c r="B13" s="28"/>
      <c r="C13" s="28"/>
      <c r="D13" s="28"/>
      <c r="E13" s="28"/>
      <c r="F13" s="28"/>
      <c r="G13" s="28"/>
    </row>
    <row r="14" spans="1:7" ht="15" customHeight="1">
      <c r="A14" s="3" t="s">
        <v>59</v>
      </c>
      <c r="B14" s="22">
        <v>31959.300186451208</v>
      </c>
      <c r="C14" s="22">
        <v>31959.300186451208</v>
      </c>
      <c r="D14" s="22">
        <v>31959.300186451208</v>
      </c>
      <c r="E14" s="22">
        <v>45197.351149782466</v>
      </c>
      <c r="F14" s="22">
        <v>63918.600372902416</v>
      </c>
      <c r="G14" s="22">
        <v>63918.600372902416</v>
      </c>
    </row>
    <row r="15" spans="1:7" ht="15" customHeight="1">
      <c r="A15" s="3" t="s">
        <v>60</v>
      </c>
      <c r="B15" s="22">
        <f>B4-B14</f>
        <v>-16750.050186451208</v>
      </c>
      <c r="C15" s="22">
        <f>C4-C14</f>
        <v>-5494.9901864512067</v>
      </c>
      <c r="D15" s="22">
        <f t="shared" ref="D15:F15" si="10">D4-D14</f>
        <v>-14776.140186451208</v>
      </c>
      <c r="E15" s="22">
        <f t="shared" si="10"/>
        <v>-17002.351149782466</v>
      </c>
      <c r="F15" s="22">
        <f t="shared" si="10"/>
        <v>-16687.200372902415</v>
      </c>
      <c r="G15" s="22">
        <f t="shared" ref="G15" si="11">G4-G14</f>
        <v>-14665.290372902418</v>
      </c>
    </row>
    <row r="16" spans="1:7" ht="15" customHeight="1" thickBot="1">
      <c r="A16" s="16" t="s">
        <v>61</v>
      </c>
      <c r="B16" s="25">
        <f>B4/B14</f>
        <v>0.47589433783809176</v>
      </c>
      <c r="C16" s="25">
        <f>C4/C14</f>
        <v>0.82806287514453314</v>
      </c>
      <c r="D16" s="25">
        <f t="shared" ref="D16:F16" si="12">D4/D14</f>
        <v>0.5376575801019764</v>
      </c>
      <c r="E16" s="25">
        <f t="shared" si="12"/>
        <v>0.6238197434748497</v>
      </c>
      <c r="F16" s="25">
        <f t="shared" si="12"/>
        <v>0.73893044785791695</v>
      </c>
      <c r="G16" s="25">
        <f t="shared" ref="G16" si="13">G4/G14</f>
        <v>0.77056302410652278</v>
      </c>
    </row>
    <row r="17" spans="1:9" ht="15" customHeight="1">
      <c r="A17" s="15" t="s">
        <v>62</v>
      </c>
      <c r="B17" s="29"/>
      <c r="C17" s="29"/>
      <c r="D17" s="29"/>
      <c r="E17" s="29"/>
      <c r="F17" s="29"/>
      <c r="G17" s="29"/>
    </row>
    <row r="18" spans="1:9" ht="15" customHeight="1">
      <c r="A18" s="3" t="s">
        <v>63</v>
      </c>
      <c r="B18" s="22">
        <v>26440</v>
      </c>
      <c r="C18" s="22">
        <v>26440</v>
      </c>
      <c r="D18" s="22">
        <v>26440</v>
      </c>
      <c r="E18" s="22">
        <v>32179</v>
      </c>
      <c r="F18" s="22">
        <v>49991</v>
      </c>
      <c r="G18" s="22">
        <v>49991</v>
      </c>
    </row>
    <row r="19" spans="1:9" ht="15" customHeight="1">
      <c r="A19" s="3" t="s">
        <v>64</v>
      </c>
      <c r="B19" s="22">
        <f>B4-B18</f>
        <v>-11230.75</v>
      </c>
      <c r="C19" s="22">
        <f>C4-C18</f>
        <v>24.31000000000131</v>
      </c>
      <c r="D19" s="22">
        <f t="shared" ref="D19:F19" si="14">D4-D18</f>
        <v>-9256.84</v>
      </c>
      <c r="E19" s="22">
        <f t="shared" si="14"/>
        <v>-3984</v>
      </c>
      <c r="F19" s="22">
        <f t="shared" si="14"/>
        <v>-2759.5999999999985</v>
      </c>
      <c r="G19" s="22">
        <f t="shared" ref="G19" si="15">G4-G18</f>
        <v>-737.69000000000233</v>
      </c>
    </row>
    <row r="20" spans="1:9" ht="15" customHeight="1" thickBot="1">
      <c r="A20" s="16" t="s">
        <v>65</v>
      </c>
      <c r="B20" s="25">
        <f>B4/B18</f>
        <v>0.57523638426626322</v>
      </c>
      <c r="C20" s="25">
        <f>C4/C18</f>
        <v>1.0009194402420576</v>
      </c>
      <c r="D20" s="25">
        <f t="shared" ref="D20:F20" si="16">D4/D18</f>
        <v>0.64989258698940999</v>
      </c>
      <c r="E20" s="25">
        <f t="shared" si="16"/>
        <v>0.87619254793498869</v>
      </c>
      <c r="F20" s="25">
        <f t="shared" si="16"/>
        <v>0.94479806365145724</v>
      </c>
      <c r="G20" s="25">
        <f t="shared" ref="G20" si="17">G4/G18</f>
        <v>0.98524354383789081</v>
      </c>
    </row>
    <row r="22" spans="1:9" ht="48.75" customHeight="1">
      <c r="A22" s="49" t="s">
        <v>39</v>
      </c>
      <c r="B22" s="49"/>
      <c r="C22" s="49"/>
      <c r="D22" s="49"/>
      <c r="E22" s="49"/>
      <c r="F22" s="49"/>
      <c r="G22" s="49"/>
      <c r="H22" s="1"/>
      <c r="I22" s="1"/>
    </row>
    <row r="23" spans="1:9" ht="52.5" customHeight="1">
      <c r="A23" s="49" t="s">
        <v>40</v>
      </c>
      <c r="B23" s="49"/>
      <c r="C23" s="49"/>
      <c r="D23" s="49"/>
      <c r="E23" s="49"/>
      <c r="F23" s="49"/>
      <c r="G23" s="49"/>
      <c r="H23" s="1"/>
      <c r="I23" s="1"/>
    </row>
    <row r="24" spans="1:9">
      <c r="A24" t="s">
        <v>16</v>
      </c>
    </row>
  </sheetData>
  <mergeCells count="4">
    <mergeCell ref="A1:G1"/>
    <mergeCell ref="A2:G2"/>
    <mergeCell ref="A22:G22"/>
    <mergeCell ref="A23:G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71DAC-DE21-BC40-A7A2-97DC1BC7A3A1}">
  <dimension ref="A1:J31"/>
  <sheetViews>
    <sheetView workbookViewId="0">
      <pane ySplit="3" topLeftCell="A4" activePane="bottomLeft" state="frozen"/>
      <selection pane="bottomLeft" sqref="A1:J1"/>
    </sheetView>
  </sheetViews>
  <sheetFormatPr defaultColWidth="11.42578125" defaultRowHeight="15"/>
  <cols>
    <col min="1" max="2" width="8.7109375" customWidth="1"/>
    <col min="3" max="10" width="18.7109375" customWidth="1"/>
  </cols>
  <sheetData>
    <row r="1" spans="1:10">
      <c r="A1" s="50" t="s">
        <v>66</v>
      </c>
      <c r="B1" s="50"/>
      <c r="C1" s="50"/>
      <c r="D1" s="50"/>
      <c r="E1" s="50"/>
      <c r="F1" s="50"/>
      <c r="G1" s="50"/>
      <c r="H1" s="50"/>
      <c r="I1" s="50"/>
      <c r="J1" s="50"/>
    </row>
    <row r="2" spans="1:10" ht="35.25" customHeight="1" thickBot="1">
      <c r="A2" s="52" t="s">
        <v>11</v>
      </c>
      <c r="B2" s="52"/>
      <c r="C2" s="52"/>
      <c r="D2" s="52"/>
      <c r="E2" s="52"/>
      <c r="F2" s="52"/>
      <c r="G2" s="52"/>
      <c r="H2" s="52"/>
      <c r="I2" s="52"/>
      <c r="J2" s="52"/>
    </row>
    <row r="3" spans="1:10" s="2" customFormat="1" ht="63" thickBot="1">
      <c r="A3" s="17" t="s">
        <v>42</v>
      </c>
      <c r="B3" s="14" t="s">
        <v>67</v>
      </c>
      <c r="C3" s="14" t="s">
        <v>43</v>
      </c>
      <c r="D3" s="14" t="s">
        <v>26</v>
      </c>
      <c r="E3" s="14" t="s">
        <v>27</v>
      </c>
      <c r="F3" s="14" t="s">
        <v>28</v>
      </c>
      <c r="G3" s="14" t="s">
        <v>29</v>
      </c>
      <c r="H3" s="14" t="s">
        <v>44</v>
      </c>
      <c r="I3" s="14" t="s">
        <v>30</v>
      </c>
      <c r="J3" s="14" t="s">
        <v>31</v>
      </c>
    </row>
    <row r="4" spans="1:10">
      <c r="A4" s="9">
        <v>2002</v>
      </c>
      <c r="B4" s="53" t="s">
        <v>68</v>
      </c>
      <c r="C4" s="37">
        <v>0.55808101987754755</v>
      </c>
      <c r="D4" s="38" t="s">
        <v>45</v>
      </c>
      <c r="E4" s="39" t="s">
        <v>45</v>
      </c>
      <c r="F4" s="40">
        <v>0.80179401157426833</v>
      </c>
      <c r="G4" s="40">
        <v>0.81841961015112474</v>
      </c>
      <c r="H4" s="40">
        <v>0.73982554726159511</v>
      </c>
      <c r="I4" s="38" t="s">
        <v>45</v>
      </c>
      <c r="J4" s="39" t="s">
        <v>45</v>
      </c>
    </row>
    <row r="5" spans="1:10">
      <c r="A5">
        <v>2003</v>
      </c>
      <c r="B5" s="54"/>
      <c r="C5" s="30">
        <v>0.56142714736667221</v>
      </c>
      <c r="D5" s="33" t="s">
        <v>45</v>
      </c>
      <c r="E5" s="33" t="s">
        <v>45</v>
      </c>
      <c r="F5" s="30">
        <v>0.80691892340920413</v>
      </c>
      <c r="G5" s="30">
        <v>0.82651725081094596</v>
      </c>
      <c r="H5" s="30">
        <v>0.75026167137398236</v>
      </c>
      <c r="I5" s="33" t="s">
        <v>45</v>
      </c>
      <c r="J5" s="33" t="s">
        <v>45</v>
      </c>
    </row>
    <row r="6" spans="1:10">
      <c r="A6">
        <v>2004</v>
      </c>
      <c r="B6" s="54"/>
      <c r="C6" s="30">
        <v>0.55781376518218628</v>
      </c>
      <c r="D6" s="33" t="s">
        <v>45</v>
      </c>
      <c r="E6" s="33" t="s">
        <v>45</v>
      </c>
      <c r="F6" s="30">
        <v>0.80199595141700397</v>
      </c>
      <c r="G6" s="30">
        <v>0.82316390227684144</v>
      </c>
      <c r="H6" s="30">
        <v>0.75094655870445337</v>
      </c>
      <c r="I6" s="33" t="s">
        <v>45</v>
      </c>
      <c r="J6" s="33" t="s">
        <v>45</v>
      </c>
    </row>
    <row r="7" spans="1:10">
      <c r="A7">
        <v>2005</v>
      </c>
      <c r="B7" s="54"/>
      <c r="C7" s="30">
        <v>0.54619073826558695</v>
      </c>
      <c r="D7" s="33" t="s">
        <v>45</v>
      </c>
      <c r="E7" s="33" t="s">
        <v>45</v>
      </c>
      <c r="F7" s="30">
        <v>0.7907728595015332</v>
      </c>
      <c r="G7" s="30">
        <v>0.85587551003189333</v>
      </c>
      <c r="H7" s="30">
        <v>0.81390046387294601</v>
      </c>
      <c r="I7" s="33" t="s">
        <v>45</v>
      </c>
      <c r="J7" s="33" t="s">
        <v>45</v>
      </c>
    </row>
    <row r="8" spans="1:10">
      <c r="A8">
        <v>2006</v>
      </c>
      <c r="B8" s="54"/>
      <c r="C8" s="30">
        <v>0.52881516587677724</v>
      </c>
      <c r="D8" s="33" t="s">
        <v>45</v>
      </c>
      <c r="E8" s="33" t="s">
        <v>45</v>
      </c>
      <c r="F8" s="30">
        <v>0.77463777928232902</v>
      </c>
      <c r="G8" s="30">
        <v>0.87942954954504027</v>
      </c>
      <c r="H8" s="30">
        <v>0.81409388399909732</v>
      </c>
      <c r="I8" s="33" t="s">
        <v>45</v>
      </c>
      <c r="J8" s="33" t="s">
        <v>45</v>
      </c>
    </row>
    <row r="9" spans="1:10">
      <c r="A9" s="41">
        <v>2007</v>
      </c>
      <c r="B9" s="55"/>
      <c r="C9" s="42">
        <v>0.52627575982209041</v>
      </c>
      <c r="D9" s="43" t="s">
        <v>45</v>
      </c>
      <c r="E9" s="43" t="s">
        <v>45</v>
      </c>
      <c r="F9" s="42">
        <v>0.77833209785025936</v>
      </c>
      <c r="G9" s="42">
        <v>0.89464785369478328</v>
      </c>
      <c r="H9" s="42">
        <v>0.81132320237212752</v>
      </c>
      <c r="I9" s="43" t="s">
        <v>45</v>
      </c>
      <c r="J9" s="43" t="s">
        <v>45</v>
      </c>
    </row>
    <row r="10" spans="1:10">
      <c r="A10" s="44">
        <v>2008</v>
      </c>
      <c r="B10" s="56" t="s">
        <v>69</v>
      </c>
      <c r="C10" s="45">
        <v>0.46147872993313738</v>
      </c>
      <c r="D10" s="46" t="s">
        <v>45</v>
      </c>
      <c r="E10" s="46" t="s">
        <v>45</v>
      </c>
      <c r="F10" s="45">
        <v>0.68671016505701077</v>
      </c>
      <c r="G10" s="45">
        <v>0.78713119693342826</v>
      </c>
      <c r="H10" s="45">
        <v>0.71496043153848632</v>
      </c>
      <c r="I10" s="46" t="s">
        <v>45</v>
      </c>
      <c r="J10" s="46" t="s">
        <v>45</v>
      </c>
    </row>
    <row r="11" spans="1:10">
      <c r="A11">
        <v>2009</v>
      </c>
      <c r="B11" s="54"/>
      <c r="C11" s="30">
        <v>0.45931090800590468</v>
      </c>
      <c r="D11" s="33" t="s">
        <v>45</v>
      </c>
      <c r="E11" s="33" t="s">
        <v>45</v>
      </c>
      <c r="F11" s="30">
        <v>0.68349759728634696</v>
      </c>
      <c r="G11" s="30">
        <v>0.78101597429080116</v>
      </c>
      <c r="H11" s="30">
        <v>0.71026100065956843</v>
      </c>
      <c r="I11" s="33" t="s">
        <v>45</v>
      </c>
      <c r="J11" s="33" t="s">
        <v>45</v>
      </c>
    </row>
    <row r="12" spans="1:10">
      <c r="A12">
        <v>2010</v>
      </c>
      <c r="B12" s="54"/>
      <c r="C12" s="30">
        <v>0.46583853292370064</v>
      </c>
      <c r="D12" s="33" t="s">
        <v>45</v>
      </c>
      <c r="E12" s="33" t="s">
        <v>45</v>
      </c>
      <c r="F12" s="30">
        <v>0.69274696734551666</v>
      </c>
      <c r="G12" s="30">
        <v>0.79323974643853379</v>
      </c>
      <c r="H12" s="30">
        <v>0.72186425110062391</v>
      </c>
      <c r="I12" s="33" t="s">
        <v>45</v>
      </c>
      <c r="J12" s="33" t="s">
        <v>45</v>
      </c>
    </row>
    <row r="13" spans="1:10">
      <c r="A13">
        <v>2011</v>
      </c>
      <c r="B13" s="54"/>
      <c r="C13" s="30">
        <v>0.45613347010197308</v>
      </c>
      <c r="D13" s="33" t="s">
        <v>45</v>
      </c>
      <c r="E13" s="33" t="s">
        <v>45</v>
      </c>
      <c r="F13" s="30">
        <v>0.67524527846497318</v>
      </c>
      <c r="G13" s="30">
        <v>0.7697194162792439</v>
      </c>
      <c r="H13" s="30">
        <v>0.70208954323296924</v>
      </c>
      <c r="I13" s="33" t="s">
        <v>45</v>
      </c>
      <c r="J13" s="33" t="s">
        <v>45</v>
      </c>
    </row>
    <row r="14" spans="1:10">
      <c r="A14">
        <v>2012</v>
      </c>
      <c r="B14" s="54"/>
      <c r="C14" s="30">
        <v>0.48753479007520578</v>
      </c>
      <c r="D14" s="33" t="s">
        <v>45</v>
      </c>
      <c r="E14" s="33" t="s">
        <v>45</v>
      </c>
      <c r="F14" s="30">
        <v>0.70805945401788362</v>
      </c>
      <c r="G14" s="30">
        <v>0.79541661724519785</v>
      </c>
      <c r="H14" s="30">
        <v>0.72804524190205488</v>
      </c>
      <c r="I14" s="33" t="s">
        <v>45</v>
      </c>
      <c r="J14" s="33" t="s">
        <v>45</v>
      </c>
    </row>
    <row r="15" spans="1:10">
      <c r="A15">
        <v>2013</v>
      </c>
      <c r="B15" s="54"/>
      <c r="C15" s="30">
        <v>0.49456366991827044</v>
      </c>
      <c r="D15" s="33" t="s">
        <v>45</v>
      </c>
      <c r="E15" s="33" t="s">
        <v>45</v>
      </c>
      <c r="F15" s="30">
        <v>0.7176828660983684</v>
      </c>
      <c r="G15" s="30">
        <v>0.80423376062187335</v>
      </c>
      <c r="H15" s="30">
        <v>0.73720362070480705</v>
      </c>
      <c r="I15" s="33" t="s">
        <v>45</v>
      </c>
      <c r="J15" s="33" t="s">
        <v>45</v>
      </c>
    </row>
    <row r="16" spans="1:10">
      <c r="A16">
        <v>2014</v>
      </c>
      <c r="B16" s="54"/>
      <c r="C16" s="30">
        <v>0.4997538015930485</v>
      </c>
      <c r="D16" s="33" t="s">
        <v>45</v>
      </c>
      <c r="E16" s="33" t="s">
        <v>45</v>
      </c>
      <c r="F16" s="30">
        <v>0.71687183200579285</v>
      </c>
      <c r="G16" s="30">
        <v>0.8028554908765434</v>
      </c>
      <c r="H16" s="30">
        <v>0.73668356263577117</v>
      </c>
      <c r="I16" s="33" t="s">
        <v>45</v>
      </c>
      <c r="J16" s="33" t="s">
        <v>45</v>
      </c>
    </row>
    <row r="17" spans="1:10">
      <c r="A17">
        <v>2015</v>
      </c>
      <c r="B17" s="54"/>
      <c r="C17" s="30">
        <v>0.49634459592965818</v>
      </c>
      <c r="D17" s="33" t="s">
        <v>45</v>
      </c>
      <c r="E17" s="33" t="s">
        <v>45</v>
      </c>
      <c r="F17" s="30">
        <v>0.70624100262511647</v>
      </c>
      <c r="G17" s="30">
        <v>0.81858083693292361</v>
      </c>
      <c r="H17" s="30">
        <v>0.76636463714116354</v>
      </c>
      <c r="I17" s="33" t="s">
        <v>45</v>
      </c>
      <c r="J17" s="33" t="s">
        <v>45</v>
      </c>
    </row>
    <row r="18" spans="1:10">
      <c r="A18">
        <v>2016</v>
      </c>
      <c r="B18" s="54"/>
      <c r="C18" s="30">
        <v>0.50541944224906854</v>
      </c>
      <c r="D18" s="33" t="s">
        <v>45</v>
      </c>
      <c r="E18" s="33" t="s">
        <v>45</v>
      </c>
      <c r="F18" s="30">
        <v>0.71394772496330594</v>
      </c>
      <c r="G18" s="30">
        <v>0.84057168921192837</v>
      </c>
      <c r="H18" s="30">
        <v>0.80341707124308459</v>
      </c>
      <c r="I18" s="33" t="s">
        <v>45</v>
      </c>
      <c r="J18" s="33" t="s">
        <v>45</v>
      </c>
    </row>
    <row r="19" spans="1:10">
      <c r="A19" s="41">
        <v>2017</v>
      </c>
      <c r="B19" s="55"/>
      <c r="C19" s="42">
        <v>0.5125846501128668</v>
      </c>
      <c r="D19" s="43" t="s">
        <v>45</v>
      </c>
      <c r="E19" s="43" t="s">
        <v>45</v>
      </c>
      <c r="F19" s="42">
        <v>0.71903893905191874</v>
      </c>
      <c r="G19" s="42">
        <v>0.85938214670617874</v>
      </c>
      <c r="H19" s="42">
        <v>0.83682167042889388</v>
      </c>
      <c r="I19" s="43" t="s">
        <v>45</v>
      </c>
      <c r="J19" s="43" t="s">
        <v>45</v>
      </c>
    </row>
    <row r="20" spans="1:10">
      <c r="A20" s="44">
        <v>2018</v>
      </c>
      <c r="B20" s="56" t="s">
        <v>70</v>
      </c>
      <c r="C20" s="45">
        <v>0.46414342629482069</v>
      </c>
      <c r="D20" s="46" t="s">
        <v>45</v>
      </c>
      <c r="E20" s="46" t="s">
        <v>45</v>
      </c>
      <c r="F20" s="45">
        <v>0.67984561752988049</v>
      </c>
      <c r="G20" s="45">
        <v>0.77001745173384673</v>
      </c>
      <c r="H20" s="45">
        <v>0.75830328685258963</v>
      </c>
      <c r="I20" s="46" t="s">
        <v>45</v>
      </c>
      <c r="J20" s="46" t="s">
        <v>45</v>
      </c>
    </row>
    <row r="21" spans="1:10">
      <c r="A21">
        <v>2019</v>
      </c>
      <c r="B21" s="54"/>
      <c r="C21" s="33" t="s">
        <v>45</v>
      </c>
      <c r="D21" s="30">
        <v>0.60474568021416408</v>
      </c>
      <c r="E21" s="33" t="s">
        <v>45</v>
      </c>
      <c r="F21" s="30">
        <v>0.68436310537843759</v>
      </c>
      <c r="G21" s="30">
        <v>0.76960889433499091</v>
      </c>
      <c r="H21" s="33" t="s">
        <v>45</v>
      </c>
      <c r="I21" s="30">
        <v>0.91593964468240396</v>
      </c>
      <c r="J21" s="33" t="s">
        <v>45</v>
      </c>
    </row>
    <row r="22" spans="1:10">
      <c r="A22">
        <v>2020</v>
      </c>
      <c r="B22" s="54"/>
      <c r="C22" s="33" t="s">
        <v>45</v>
      </c>
      <c r="D22" s="30">
        <v>0.62666024189273839</v>
      </c>
      <c r="E22" s="33" t="s">
        <v>45</v>
      </c>
      <c r="F22" s="30">
        <v>0.7092140843033764</v>
      </c>
      <c r="G22" s="30">
        <v>0.8144688114440668</v>
      </c>
      <c r="H22" s="33" t="s">
        <v>45</v>
      </c>
      <c r="I22" s="30">
        <v>0.97682166433768614</v>
      </c>
      <c r="J22" s="33" t="s">
        <v>45</v>
      </c>
    </row>
    <row r="23" spans="1:10">
      <c r="A23">
        <v>2021</v>
      </c>
      <c r="B23" s="54"/>
      <c r="C23" s="33" t="s">
        <v>45</v>
      </c>
      <c r="D23" s="30">
        <v>0.60533177733691212</v>
      </c>
      <c r="E23" s="33" t="s">
        <v>45</v>
      </c>
      <c r="F23" s="30">
        <v>0.68729420002333996</v>
      </c>
      <c r="G23" s="30">
        <v>0.80972762295146605</v>
      </c>
      <c r="H23" s="33" t="s">
        <v>45</v>
      </c>
      <c r="I23" s="30">
        <v>0.92564966740576493</v>
      </c>
      <c r="J23" s="33" t="s">
        <v>45</v>
      </c>
    </row>
    <row r="24" spans="1:10">
      <c r="A24" s="41">
        <v>2022</v>
      </c>
      <c r="B24" s="55"/>
      <c r="C24" s="43" t="s">
        <v>45</v>
      </c>
      <c r="D24" s="42">
        <v>0.62919938297086497</v>
      </c>
      <c r="E24" s="42">
        <v>0.908770504269233</v>
      </c>
      <c r="F24" s="42">
        <v>0.71066808612336196</v>
      </c>
      <c r="G24" s="42">
        <v>0.79009700066576005</v>
      </c>
      <c r="H24" s="43" t="s">
        <v>45</v>
      </c>
      <c r="I24" s="42">
        <v>0.94341277945553692</v>
      </c>
      <c r="J24" s="42">
        <v>0.995239533317401</v>
      </c>
    </row>
    <row r="25" spans="1:10">
      <c r="A25">
        <v>2023</v>
      </c>
      <c r="B25" s="54" t="s">
        <v>71</v>
      </c>
      <c r="C25" s="34" t="s">
        <v>45</v>
      </c>
      <c r="D25" s="30">
        <v>0.59536305156503688</v>
      </c>
      <c r="E25" s="30">
        <v>1.0838473395400456</v>
      </c>
      <c r="F25" s="30">
        <v>0.66246912057874507</v>
      </c>
      <c r="G25" s="30">
        <v>0.76952377412068285</v>
      </c>
      <c r="H25" s="35" t="s">
        <v>45</v>
      </c>
      <c r="I25" s="30">
        <v>0.91827280761247099</v>
      </c>
      <c r="J25" s="30">
        <v>0.9822699714326818</v>
      </c>
    </row>
    <row r="26" spans="1:10">
      <c r="A26">
        <v>2024</v>
      </c>
      <c r="B26" s="54"/>
      <c r="C26" s="34" t="s">
        <v>45</v>
      </c>
      <c r="D26" s="30">
        <v>0.60351554301031596</v>
      </c>
      <c r="E26" s="30">
        <v>1.0710315977581026</v>
      </c>
      <c r="F26" s="30">
        <v>0.67832954268540335</v>
      </c>
      <c r="G26" s="30">
        <v>0.78726010042510064</v>
      </c>
      <c r="H26" s="35" t="s">
        <v>45</v>
      </c>
      <c r="I26" s="30">
        <v>0.93490374461863379</v>
      </c>
      <c r="J26" s="30">
        <v>0.98424803021687912</v>
      </c>
    </row>
    <row r="27" spans="1:10" ht="15.75" thickBot="1">
      <c r="A27">
        <v>2025</v>
      </c>
      <c r="B27" s="57"/>
      <c r="C27" s="34" t="s">
        <v>45</v>
      </c>
      <c r="D27" s="30">
        <v>0.60489542498533133</v>
      </c>
      <c r="E27" s="30">
        <v>1.0525265903574177</v>
      </c>
      <c r="F27" s="30">
        <v>0.68340088240977992</v>
      </c>
      <c r="G27" s="30">
        <v>0.79292041992486728</v>
      </c>
      <c r="H27" s="35" t="s">
        <v>45</v>
      </c>
      <c r="I27" s="30">
        <v>0.9392329594047103</v>
      </c>
      <c r="J27" s="30">
        <v>0.97944020528245201</v>
      </c>
    </row>
    <row r="28" spans="1:10">
      <c r="A28" s="9"/>
      <c r="B28" s="1"/>
      <c r="C28" s="9"/>
      <c r="D28" s="9"/>
      <c r="E28" s="9"/>
      <c r="F28" s="9"/>
      <c r="G28" s="9"/>
      <c r="H28" s="9"/>
      <c r="I28" s="9"/>
      <c r="J28" s="9"/>
    </row>
    <row r="29" spans="1:10" ht="48.75" customHeight="1">
      <c r="A29" s="49" t="s">
        <v>39</v>
      </c>
      <c r="B29" s="49"/>
      <c r="C29" s="49"/>
      <c r="D29" s="49"/>
      <c r="E29" s="49"/>
      <c r="F29" s="49"/>
      <c r="G29" s="49"/>
      <c r="H29" s="49"/>
      <c r="I29" s="49"/>
      <c r="J29" s="49"/>
    </row>
    <row r="30" spans="1:10" ht="48.75" customHeight="1">
      <c r="A30" s="49" t="s">
        <v>40</v>
      </c>
      <c r="B30" s="49"/>
      <c r="C30" s="49"/>
      <c r="D30" s="49"/>
      <c r="E30" s="49"/>
      <c r="F30" s="49"/>
      <c r="G30" s="49"/>
      <c r="H30" s="49"/>
      <c r="I30" s="49"/>
      <c r="J30" s="49"/>
    </row>
    <row r="31" spans="1:10">
      <c r="A31" t="s">
        <v>16</v>
      </c>
    </row>
  </sheetData>
  <mergeCells count="8">
    <mergeCell ref="A1:J1"/>
    <mergeCell ref="A2:J2"/>
    <mergeCell ref="A29:J29"/>
    <mergeCell ref="A30:J30"/>
    <mergeCell ref="B4:B9"/>
    <mergeCell ref="B10:B19"/>
    <mergeCell ref="B20:B24"/>
    <mergeCell ref="B25:B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F77B8F3655714B95BD8C532B0CB1CD" ma:contentTypeVersion="15" ma:contentTypeDescription="Create a new document." ma:contentTypeScope="" ma:versionID="604234a8aeb422a3968f31803948a693">
  <xsd:schema xmlns:xsd="http://www.w3.org/2001/XMLSchema" xmlns:xs="http://www.w3.org/2001/XMLSchema" xmlns:p="http://schemas.microsoft.com/office/2006/metadata/properties" xmlns:ns2="1294e0ae-be8a-43b0-a08e-5e03a0558a66" xmlns:ns3="80a18989-43b1-4281-8276-ae67280bc393" targetNamespace="http://schemas.microsoft.com/office/2006/metadata/properties" ma:root="true" ma:fieldsID="587f8d7248e72ce930346f0c63ac127f" ns2:_="" ns3:_="">
    <xsd:import namespace="1294e0ae-be8a-43b0-a08e-5e03a0558a66"/>
    <xsd:import namespace="80a18989-43b1-4281-8276-ae67280bc3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94e0ae-be8a-43b0-a08e-5e03a0558a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df3a4d9-1859-45cd-94e4-b8c28cef084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a18989-43b1-4281-8276-ae67280bc39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0331040-22a9-4d70-8078-71c3f087e8d9}" ma:internalName="TaxCatchAll" ma:showField="CatchAllData" ma:web="80a18989-43b1-4281-8276-ae67280bc3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0a18989-43b1-4281-8276-ae67280bc393" xsi:nil="true"/>
    <lcf76f155ced4ddcb4097134ff3c332f xmlns="1294e0ae-be8a-43b0-a08e-5e03a0558a6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6DBEBC6-1697-4882-BBC0-E281E01A88B9}"/>
</file>

<file path=customXml/itemProps2.xml><?xml version="1.0" encoding="utf-8"?>
<ds:datastoreItem xmlns:ds="http://schemas.openxmlformats.org/officeDocument/2006/customXml" ds:itemID="{EA188591-90D4-434F-B758-D33CBDBE8B83}"/>
</file>

<file path=customXml/itemProps3.xml><?xml version="1.0" encoding="utf-8"?>
<ds:datastoreItem xmlns:ds="http://schemas.openxmlformats.org/officeDocument/2006/customXml" ds:itemID="{53EB8230-C3FA-4BA7-8AE0-E97954B2339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Aldridge</dc:creator>
  <cp:keywords/>
  <dc:description/>
  <cp:lastModifiedBy>Jennefer Laidley</cp:lastModifiedBy>
  <cp:revision/>
  <dcterms:created xsi:type="dcterms:W3CDTF">2018-10-22T15:10:56Z</dcterms:created>
  <dcterms:modified xsi:type="dcterms:W3CDTF">2026-07-07T01:07:37Z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0x01010091F77B8F3655714B95BD8C532B0CB1CD</vt:lpwstr>
  </property>
  <property fmtid="{D5CDD505-2E9C-101B-9397-08002B2CF9AE}" pid="3" name="MediaServiceImageTags">
    <vt:lpwstr/>
  </property>
</Properties>
</file>