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gabri\OneDrive\Documents\Jennefer\Work\Paid Work\Maytree\Maytree - Welfare in Canada\10 - 2025 Report\F - Report Text\5 - Downloadable Spreadsheets\"/>
    </mc:Choice>
  </mc:AlternateContent>
  <xr:revisionPtr revIDLastSave="1" documentId="13_ncr:1_{9B30D201-30C8-4028-BB67-935C8694AD34}" xr6:coauthVersionLast="47" xr6:coauthVersionMax="47" xr10:uidLastSave="{3057E83D-A092-4BD7-88F6-591D2F9881B9}"/>
  <bookViews>
    <workbookView xWindow="-120" yWindow="-120" windowWidth="20730" windowHeight="11160" xr2:uid="{00000000-000D-0000-FFFF-FFFF00000000}"/>
  </bookViews>
  <sheets>
    <sheet name="Notes" sheetId="4" r:id="rId1"/>
    <sheet name="1. Components of welfare income" sheetId="1" r:id="rId2"/>
    <sheet name="2. Incomes over time - Cnst $" sheetId="2" r:id="rId3"/>
    <sheet name="3. Incomes over time - Curr $" sheetId="5" r:id="rId4"/>
    <sheet name="4. Adequacy of welfare incomes" sheetId="3" r:id="rId5"/>
    <sheet name="5.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D17" i="1"/>
  <c r="E17" i="1"/>
  <c r="B17" i="1"/>
  <c r="C10" i="1"/>
  <c r="C10" i="3"/>
  <c r="D10" i="3"/>
  <c r="D11" i="3" s="1"/>
  <c r="E10" i="3"/>
  <c r="E11" i="3" s="1"/>
  <c r="B10" i="3"/>
  <c r="D10" i="1"/>
  <c r="E10" i="1"/>
  <c r="B10" i="1"/>
  <c r="C20" i="3"/>
  <c r="D20" i="3"/>
  <c r="E20" i="3"/>
  <c r="B20" i="3"/>
  <c r="C16" i="3"/>
  <c r="D16" i="3"/>
  <c r="E16" i="3"/>
  <c r="B16" i="3"/>
  <c r="C12" i="3"/>
  <c r="B12" i="3"/>
  <c r="C8" i="3"/>
  <c r="D8" i="3"/>
  <c r="E8" i="3"/>
  <c r="B8" i="3"/>
  <c r="E19" i="3"/>
  <c r="D19" i="3"/>
  <c r="C19" i="3"/>
  <c r="B19" i="3"/>
  <c r="C15" i="3"/>
  <c r="D15" i="3"/>
  <c r="E15" i="3"/>
  <c r="B15" i="3"/>
  <c r="C11" i="3"/>
  <c r="B11" i="3"/>
  <c r="C7" i="3"/>
  <c r="D7" i="3"/>
  <c r="E7" i="3"/>
  <c r="B7" i="3"/>
  <c r="D12" i="3" l="1"/>
  <c r="E12" i="3"/>
</calcChain>
</file>

<file path=xl/sharedStrings.xml><?xml version="1.0" encoding="utf-8"?>
<sst xmlns="http://schemas.openxmlformats.org/spreadsheetml/2006/main" count="183" uniqueCount="76">
  <si>
    <t>Table</t>
  </si>
  <si>
    <t>Description</t>
  </si>
  <si>
    <t>1. Components of welfare incomes</t>
  </si>
  <si>
    <t xml:space="preserve">The 2025 value and components of welfare incomes for four example households living in Saskatoon. A comparison of carbon tax-related rebate payment amounts received in 2025 versus 2024 is included. </t>
  </si>
  <si>
    <t>2. Welfare incomes over time, 2025 constant $</t>
  </si>
  <si>
    <t>Total annual welfare incomes between 1986 and 2025 for four example households living in Saskatoon. Values are in constant 2025 dollars, which takes into account the effect of inflation.</t>
  </si>
  <si>
    <t>3. Welfare incomes over time, current $</t>
  </si>
  <si>
    <t>Total annual welfare incomes between 1986 and 2025 for four example households living in Saskatoon. Values are in current dollars, which does not account for inflation.</t>
  </si>
  <si>
    <t>4. Adequacy of welfare incomes</t>
  </si>
  <si>
    <t>2025 welfare incomes for four example households living in Saskatoon compared to 2025 poverty and low income thresholds used by Statistics Canada. Note that we use after-tax LIM and LICO thresholds and that 2025 LIM thresholds are estimates based on increasing the 2024 thresholds to account for inflation.</t>
  </si>
  <si>
    <t>5. Adequacy of welfare incomes over time</t>
  </si>
  <si>
    <t>Welfare income as a percentage of the Official Poverty Line (Market Basket Measure) between 2002 and 2025 for four example households living in Saskatoon. Note that we compare current dollar total welfare incomes to current MBMs, taking MBM base year changes into account.</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</si>
  <si>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</si>
  <si>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</si>
  <si>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example household,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</si>
  <si>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example households are:
1. Single person considered employable
2. Single person with a disability
3. Single parent with one child age two
4. Couple with two children ages ten and 15</t>
  </si>
  <si>
    <t>Go to https://maytree.com/changing-systems/data-measuring/welfare-in-canada/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</si>
  <si>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</si>
  <si>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</si>
  <si>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</si>
  <si>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</si>
  <si>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</si>
  <si>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</si>
  <si>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</si>
  <si>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incomes</t>
  </si>
  <si>
    <t xml:space="preserve">The 2025 value and components of welfare incomes for four example households living in Saskatoon. </t>
  </si>
  <si>
    <t>Income component</t>
  </si>
  <si>
    <t>Unattached single considered employable</t>
  </si>
  <si>
    <r>
      <t>Unattached single with a disability (SAID)</t>
    </r>
    <r>
      <rPr>
        <b/>
        <vertAlign val="superscript"/>
        <sz val="11"/>
        <color theme="1"/>
        <rFont val="Calibri (Body)"/>
      </rPr>
      <t>1</t>
    </r>
  </si>
  <si>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</si>
  <si>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</si>
  <si>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</si>
  <si>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</si>
  <si>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</si>
  <si>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</si>
  <si>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</si>
  <si>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</si>
  <si>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Total 2025 income</t>
  </si>
  <si>
    <t>Reduction in carbon tax-related rebate payments, 2024-2025</t>
  </si>
  <si>
    <t>The total amount of carbon tax-related rebate payments received by each example household in Saskatchewan in 2024 and 2025 and the difference between the two amounts, highlighting the impact of the 2025 elimination of the federal fuel charge and associated carbon tax rebate programs in Canada.</t>
  </si>
  <si>
    <r>
      <t xml:space="preserve">Program: </t>
    </r>
    <r>
      <rPr>
        <sz val="11"/>
        <color theme="1"/>
        <rFont val="Calibri"/>
        <family val="2"/>
        <scheme val="minor"/>
      </rPr>
      <t>Canada Carbon Rebate</t>
    </r>
  </si>
  <si>
    <t>Difference 2025-2024</t>
  </si>
  <si>
    <r>
      <rPr>
        <vertAlign val="superscript"/>
        <sz val="11"/>
        <color theme="1"/>
        <rFont val="Calibri"/>
        <family val="2"/>
        <scheme val="minor"/>
      </rPr>
      <t>1</t>
    </r>
    <r>
      <rPr>
        <sz val="11"/>
        <color theme="1"/>
        <rFont val="Calibri"/>
        <family val="2"/>
        <scheme val="minor"/>
      </rPr>
      <t xml:space="preserve">The Saskatchewan Assured Income for Disability (SAID) program, introduced in 2009, is a needs-tested income support program for persons with significant and enduring disabilities. Initially it supported individuals in residential care, but in June 2012 it was expanded to include persons living independently.  </t>
    </r>
  </si>
  <si>
    <t>Welfare income over time (2025 constant dollars)</t>
  </si>
  <si>
    <t>Year</t>
  </si>
  <si>
    <t>-</t>
  </si>
  <si>
    <t>Welfare incomes over time (Current dollars)</t>
  </si>
  <si>
    <r>
      <t>Unattached single with a disability (SAID)</t>
    </r>
    <r>
      <rPr>
        <b/>
        <vertAlign val="superscript"/>
        <sz val="11"/>
        <color theme="1"/>
        <rFont val="Calibri"/>
        <family val="2"/>
        <scheme val="minor"/>
      </rPr>
      <t>1</t>
    </r>
  </si>
  <si>
    <t>Adequacy of welfare incomes</t>
  </si>
  <si>
    <t>Adequacy indicator</t>
  </si>
  <si>
    <t>Unattached single considered  employable</t>
  </si>
  <si>
    <t>Total welfare income</t>
  </si>
  <si>
    <r>
      <t>MBM</t>
    </r>
    <r>
      <rPr>
        <sz val="11"/>
        <color rgb="FF000000"/>
        <rFont val="Calibri"/>
        <family val="2"/>
        <scheme val="minor"/>
      </rPr>
      <t xml:space="preserve"> (Official poverty line)</t>
    </r>
  </si>
  <si>
    <t>MBM threshold (Saskatoon)</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</si>
  <si>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</si>
  <si>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</si>
  <si>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</si>
  <si>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(Saskatoon)</t>
  </si>
  <si>
    <t>Welfare income minus MBM-DIP threshold</t>
  </si>
  <si>
    <t>Welfare income as % of MBM-DIP</t>
  </si>
  <si>
    <t>LIM</t>
  </si>
  <si>
    <t>LIM threshold (Canada-wide)</t>
  </si>
  <si>
    <t>Welfare income minus LIM threshold</t>
  </si>
  <si>
    <t>Welfare income as % of LIM</t>
  </si>
  <si>
    <t>LICO</t>
  </si>
  <si>
    <t>LICO threshold (Saskatoon)</t>
  </si>
  <si>
    <t>Welfare income minus LICO threshold</t>
  </si>
  <si>
    <t>Welfare income as % of LICO</t>
  </si>
  <si>
    <r>
      <rPr>
        <vertAlign val="superscript"/>
        <sz val="11"/>
        <color theme="1"/>
        <rFont val="Calibri"/>
        <family val="2"/>
        <scheme val="minor"/>
      </rPr>
      <t>1</t>
    </r>
    <r>
      <rPr>
        <sz val="11"/>
        <color theme="1"/>
        <rFont val="Calibri"/>
        <family val="2"/>
        <scheme val="minor"/>
      </rPr>
      <t>The Saskatchewan Assured Income for Disability (SAID) program, introduced in 2009, is an income support program for persons with significant and enduring disabilities. Initially it supported individuals in residential care, but in June 2012 it was expanded to include persons living independently.  It is a needs-tested program that pays higher benefits than those under the Saskatchewan Assistance Program.</t>
    </r>
  </si>
  <si>
    <t>Adequacy of welfare incomes over time</t>
  </si>
  <si>
    <t>MBM base</t>
  </si>
  <si>
    <t xml:space="preserve">2000 base </t>
  </si>
  <si>
    <t xml:space="preserve">2008 base </t>
  </si>
  <si>
    <t xml:space="preserve">2018 base </t>
  </si>
  <si>
    <t xml:space="preserve">2023 base </t>
  </si>
  <si>
    <r>
      <rPr>
        <vertAlign val="superscript"/>
        <sz val="11"/>
        <color theme="1"/>
        <rFont val="Calibri"/>
        <family val="2"/>
        <scheme val="minor"/>
      </rPr>
      <t>1</t>
    </r>
    <r>
      <rPr>
        <sz val="11"/>
        <color theme="1"/>
        <rFont val="Calibri"/>
        <family val="2"/>
        <scheme val="minor"/>
      </rPr>
      <t xml:space="preserve">The Saskatchewan Assured Income for Disability (SAID) program, introduced in 2009, is a needs-tested income support program for persons with significant and enduring disabilities. Initially it supported individuals in residential care, but in June 2012 it was expanded to include persons living independently.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</si>
</sst>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
    <numFmt numFmtId="165" formatCode="[$$-1009]#,##0"/>
    <numFmt numFmtId="166" formatCode="&quot;$&quot;#,##0.00"/>
  </numFmts>
  <fonts count="17">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vertAlign val="superscript"/>
      <sz val="11"/>
      <color theme="1"/>
      <name val="Calibri"/>
      <family val="2"/>
      <scheme val="minor"/>
    </font>
    <font>
      <sz val="11"/>
      <color theme="1"/>
      <name val="Calibri"/>
      <family val="2"/>
      <scheme val="minor"/>
    </font>
    <font>
      <b/>
      <vertAlign val="superscript"/>
      <sz val="11"/>
      <color theme="1"/>
      <name val="Calibri"/>
      <family val="2"/>
      <scheme val="minor"/>
    </font>
    <font>
      <b/>
      <vertAlign val="superscript"/>
      <sz val="11"/>
      <color theme="1"/>
      <name val="Calibri (Body)"/>
    </font>
    <font>
      <b/>
      <sz val="11"/>
      <color rgb="FFFFFFFF"/>
      <name val="Calibri"/>
      <family val="2"/>
    </font>
    <font>
      <i/>
      <sz val="11"/>
      <color rgb="FF000000"/>
      <name val="Calibri"/>
      <family val="2"/>
    </font>
    <font>
      <sz val="11"/>
      <color rgb="FF000000"/>
      <name val="Calibri"/>
      <family val="2"/>
    </font>
    <font>
      <b/>
      <i/>
      <sz val="11"/>
      <color rgb="FF000000"/>
      <name val="Calibri"/>
      <family val="2"/>
    </font>
    <font>
      <b/>
      <sz val="11"/>
      <name val="Calibri"/>
      <family val="2"/>
      <scheme val="minor"/>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7">
    <border>
      <left/>
      <right/>
      <top/>
      <bottom/>
      <diagonal/>
    </border>
    <border>
      <left/>
      <right/>
      <top style="thin">
        <color indexed="64"/>
      </top>
      <bottom style="medium">
        <color indexed="64"/>
      </bottom>
      <diagonal/>
    </border>
    <border>
      <left/>
      <right/>
      <top/>
      <bottom style="medium">
        <color indexed="64"/>
      </bottom>
      <diagonal/>
    </border>
    <border>
      <left/>
      <right/>
      <top style="medium">
        <color auto="1"/>
      </top>
      <bottom/>
      <diagonal/>
    </border>
    <border>
      <left/>
      <right/>
      <top style="medium">
        <color auto="1"/>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9" fontId="9" fillId="0" borderId="0" applyFont="0" applyFill="0" applyBorder="0" applyAlignment="0" applyProtection="0"/>
  </cellStyleXfs>
  <cellXfs count="69">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xf>
    <xf numFmtId="0" fontId="4" fillId="0" borderId="0" xfId="0" applyFont="1" applyAlignment="1">
      <alignment horizontal="left" vertical="center" wrapText="1"/>
    </xf>
    <xf numFmtId="9" fontId="0" fillId="0" borderId="0" xfId="0" applyNumberFormat="1" applyAlignment="1">
      <alignment horizontal="right" vertical="center" wrapText="1"/>
    </xf>
    <xf numFmtId="164" fontId="0" fillId="0" borderId="0" xfId="0" applyNumberFormat="1" applyAlignment="1">
      <alignment horizontal="right" vertical="center" wrapText="1"/>
    </xf>
    <xf numFmtId="164" fontId="6" fillId="0" borderId="0" xfId="0" applyNumberFormat="1" applyFont="1" applyAlignment="1">
      <alignment horizontal="right" vertical="center" wrapText="1"/>
    </xf>
    <xf numFmtId="164" fontId="0" fillId="0" borderId="0" xfId="0" applyNumberFormat="1"/>
    <xf numFmtId="0" fontId="0" fillId="0" borderId="0" xfId="0" applyAlignment="1">
      <alignment horizontal="left" vertical="center" wrapText="1"/>
    </xf>
    <xf numFmtId="0" fontId="0" fillId="0" borderId="0" xfId="0" applyAlignment="1">
      <alignment horizontal="left" vertical="top"/>
    </xf>
    <xf numFmtId="0" fontId="2" fillId="0" borderId="1" xfId="0" applyFont="1" applyBorder="1" applyAlignment="1">
      <alignment vertical="top" wrapText="1"/>
    </xf>
    <xf numFmtId="165" fontId="6" fillId="0" borderId="0" xfId="0" applyNumberFormat="1" applyFont="1" applyAlignment="1">
      <alignment vertical="center"/>
    </xf>
    <xf numFmtId="6" fontId="0" fillId="0" borderId="0" xfId="0" applyNumberFormat="1" applyAlignment="1">
      <alignment horizontal="right" vertical="center" wrapText="1"/>
    </xf>
    <xf numFmtId="0" fontId="2" fillId="0" borderId="0" xfId="0" applyFont="1"/>
    <xf numFmtId="9" fontId="0" fillId="0" borderId="0" xfId="1" applyFont="1" applyBorder="1"/>
    <xf numFmtId="0" fontId="4" fillId="0" borderId="3" xfId="0" applyFont="1" applyBorder="1" applyAlignment="1">
      <alignment horizontal="left" vertical="center" wrapText="1"/>
    </xf>
    <xf numFmtId="9" fontId="0" fillId="0" borderId="3" xfId="0" applyNumberFormat="1" applyBorder="1" applyAlignment="1">
      <alignment horizontal="right" vertical="center" wrapText="1"/>
    </xf>
    <xf numFmtId="0" fontId="2" fillId="0" borderId="0" xfId="0" applyFont="1" applyAlignment="1">
      <alignment horizontal="left" wrapText="1"/>
    </xf>
    <xf numFmtId="164" fontId="5" fillId="0" borderId="0" xfId="0" applyNumberFormat="1" applyFont="1" applyAlignment="1">
      <alignment horizontal="right" wrapText="1"/>
    </xf>
    <xf numFmtId="164" fontId="2" fillId="0" borderId="0" xfId="0" applyNumberFormat="1" applyFont="1"/>
    <xf numFmtId="0" fontId="0" fillId="0" borderId="0" xfId="0" applyAlignment="1">
      <alignment wrapText="1"/>
    </xf>
    <xf numFmtId="0" fontId="2" fillId="0" borderId="0" xfId="0" applyFont="1" applyAlignment="1">
      <alignment wrapText="1"/>
    </xf>
    <xf numFmtId="0" fontId="0" fillId="0" borderId="3" xfId="0" applyBorder="1"/>
    <xf numFmtId="0" fontId="0" fillId="0" borderId="3" xfId="0" applyBorder="1" applyAlignment="1">
      <alignment horizontal="right"/>
    </xf>
    <xf numFmtId="165" fontId="4" fillId="0" borderId="0" xfId="0" applyNumberFormat="1" applyFont="1" applyAlignment="1">
      <alignment horizontal="right" vertical="center" wrapText="1"/>
    </xf>
    <xf numFmtId="165" fontId="0" fillId="0" borderId="0" xfId="0" applyNumberFormat="1"/>
    <xf numFmtId="0" fontId="7" fillId="0" borderId="0" xfId="0" applyFont="1" applyAlignment="1">
      <alignment horizontal="left" vertical="center" wrapText="1"/>
    </xf>
    <xf numFmtId="0" fontId="1" fillId="2" borderId="0" xfId="0" applyFont="1" applyFill="1"/>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0" fontId="2" fillId="0" borderId="4" xfId="0" applyFont="1" applyBorder="1" applyAlignment="1">
      <alignment horizontal="right" vertical="top"/>
    </xf>
    <xf numFmtId="0" fontId="3" fillId="0" borderId="0" xfId="0" applyFont="1" applyAlignment="1">
      <alignment horizontal="righ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9" fontId="0" fillId="0" borderId="2" xfId="0" applyNumberFormat="1" applyBorder="1" applyAlignment="1">
      <alignment horizontal="right" vertical="center" wrapText="1"/>
    </xf>
    <xf numFmtId="164" fontId="0" fillId="0" borderId="4" xfId="0" applyNumberFormat="1" applyBorder="1"/>
    <xf numFmtId="0" fontId="12" fillId="3" borderId="0" xfId="0" applyFont="1" applyFill="1" applyAlignment="1">
      <alignment wrapText="1"/>
    </xf>
    <xf numFmtId="0" fontId="14" fillId="0" borderId="0" xfId="0" applyFont="1"/>
    <xf numFmtId="0" fontId="15" fillId="0" borderId="0" xfId="0" applyFont="1" applyAlignment="1">
      <alignment horizontal="left" vertical="center" wrapText="1"/>
    </xf>
    <xf numFmtId="164" fontId="0" fillId="0" borderId="0" xfId="0" quotePrefix="1" applyNumberFormat="1" applyAlignment="1">
      <alignment horizontal="right" vertical="center"/>
    </xf>
    <xf numFmtId="0" fontId="0" fillId="0" borderId="0" xfId="0" applyAlignment="1">
      <alignment horizontal="left" vertical="top" wrapText="1"/>
    </xf>
    <xf numFmtId="165" fontId="16" fillId="0" borderId="1" xfId="0" applyNumberFormat="1" applyFont="1" applyBorder="1" applyAlignment="1">
      <alignment vertical="center"/>
    </xf>
    <xf numFmtId="0" fontId="2" fillId="0" borderId="4" xfId="0" applyFont="1" applyBorder="1" applyAlignment="1">
      <alignment horizontal="left" vertical="center" wrapText="1"/>
    </xf>
    <xf numFmtId="0" fontId="0" fillId="0" borderId="5" xfId="0" applyBorder="1" applyAlignment="1">
      <alignment horizontal="left" vertical="center" wrapText="1"/>
    </xf>
    <xf numFmtId="0" fontId="2" fillId="0" borderId="2" xfId="0" applyFont="1" applyBorder="1" applyAlignment="1">
      <alignment horizontal="left" vertical="top" wrapText="1"/>
    </xf>
    <xf numFmtId="9" fontId="0" fillId="0" borderId="3" xfId="1" applyFont="1" applyBorder="1"/>
    <xf numFmtId="164" fontId="0" fillId="0" borderId="3" xfId="0" quotePrefix="1" applyNumberFormat="1" applyBorder="1" applyAlignment="1">
      <alignment horizontal="right" vertical="center"/>
    </xf>
    <xf numFmtId="0" fontId="0" fillId="0" borderId="5" xfId="0" applyBorder="1"/>
    <xf numFmtId="9" fontId="0" fillId="0" borderId="5" xfId="1" applyFont="1" applyBorder="1"/>
    <xf numFmtId="164" fontId="0" fillId="0" borderId="5" xfId="0" quotePrefix="1" applyNumberFormat="1" applyBorder="1" applyAlignment="1">
      <alignment horizontal="right" vertical="center"/>
    </xf>
    <xf numFmtId="0" fontId="0" fillId="0" borderId="6" xfId="0" applyBorder="1"/>
    <xf numFmtId="9" fontId="0" fillId="0" borderId="6" xfId="1" applyFont="1" applyBorder="1"/>
    <xf numFmtId="164" fontId="0" fillId="0" borderId="6" xfId="0" quotePrefix="1" applyNumberFormat="1" applyBorder="1" applyAlignment="1">
      <alignment horizontal="right" vertical="center"/>
    </xf>
    <xf numFmtId="166" fontId="14" fillId="0" borderId="0" xfId="0" applyNumberFormat="1" applyFont="1"/>
    <xf numFmtId="166" fontId="5" fillId="0" borderId="1" xfId="0" applyNumberFormat="1" applyFont="1" applyBorder="1" applyAlignment="1">
      <alignment horizontal="right" wrapText="1"/>
    </xf>
    <xf numFmtId="0" fontId="0" fillId="0" borderId="0" xfId="0" applyAlignment="1">
      <alignment horizontal="left" vertical="top" wrapText="1"/>
    </xf>
    <xf numFmtId="0" fontId="1" fillId="2" borderId="0" xfId="0" applyFont="1" applyFill="1" applyAlignment="1">
      <alignment horizontal="left"/>
    </xf>
    <xf numFmtId="0" fontId="0" fillId="0" borderId="2" xfId="0" applyBorder="1" applyAlignment="1">
      <alignment horizontal="left" vertical="center" wrapText="1"/>
    </xf>
    <xf numFmtId="0" fontId="1" fillId="2" borderId="0" xfId="0" applyFont="1" applyFill="1" applyAlignment="1">
      <alignment horizontal="left" wrapText="1"/>
    </xf>
    <xf numFmtId="0" fontId="0" fillId="0" borderId="0" xfId="0" applyAlignment="1">
      <alignment horizontal="left" vertical="top"/>
    </xf>
    <xf numFmtId="0" fontId="0" fillId="0" borderId="0" xfId="0" applyAlignment="1">
      <alignment vertical="top" wrapText="1"/>
    </xf>
    <xf numFmtId="0" fontId="0" fillId="0" borderId="3" xfId="0" applyBorder="1" applyAlignment="1">
      <alignment horizontal="right" vertical="top" wrapText="1"/>
    </xf>
    <xf numFmtId="0" fontId="0" fillId="0" borderId="0" xfId="0" applyAlignment="1">
      <alignment horizontal="right" vertical="top" wrapText="1"/>
    </xf>
    <xf numFmtId="0" fontId="0" fillId="0" borderId="5" xfId="0" applyBorder="1" applyAlignment="1">
      <alignment horizontal="right" vertical="top" wrapText="1"/>
    </xf>
    <xf numFmtId="0" fontId="0" fillId="0" borderId="6" xfId="0" applyBorder="1" applyAlignment="1">
      <alignment horizontal="right" vertical="top" wrapText="1"/>
    </xf>
    <xf numFmtId="0" fontId="0" fillId="0" borderId="2" xfId="0" applyBorder="1" applyAlignment="1">
      <alignment horizontal="right" vertical="top" wrapText="1"/>
    </xf>
    <xf numFmtId="0" fontId="0" fillId="0" borderId="0" xfId="0" applyAlignment="1"/>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heetViews>
  <sheetFormatPr defaultColWidth="8.85546875" defaultRowHeight="15"/>
  <cols>
    <col min="1" max="1" width="42.7109375" bestFit="1" customWidth="1"/>
    <col min="2" max="2" width="120.42578125" customWidth="1"/>
  </cols>
  <sheetData>
    <row r="1" spans="1:2">
      <c r="A1" s="28" t="s">
        <v>0</v>
      </c>
      <c r="B1" s="28" t="s">
        <v>1</v>
      </c>
    </row>
    <row r="2" spans="1:2" ht="36.75" customHeight="1">
      <c r="A2" s="1" t="s">
        <v>2</v>
      </c>
      <c r="B2" s="2" t="s">
        <v>3</v>
      </c>
    </row>
    <row r="3" spans="1:2" ht="30" customHeight="1">
      <c r="A3" s="1" t="s">
        <v>4</v>
      </c>
      <c r="B3" s="2" t="s">
        <v>5</v>
      </c>
    </row>
    <row r="4" spans="1:2" ht="30" customHeight="1">
      <c r="A4" s="1" t="s">
        <v>6</v>
      </c>
      <c r="B4" s="2" t="s">
        <v>7</v>
      </c>
    </row>
    <row r="5" spans="1:2" ht="48.75" customHeight="1">
      <c r="A5" s="1" t="s">
        <v>8</v>
      </c>
      <c r="B5" s="2" t="s">
        <v>9</v>
      </c>
    </row>
    <row r="6" spans="1:2" ht="48" customHeight="1">
      <c r="A6" s="1" t="s">
        <v>10</v>
      </c>
      <c r="B6" s="42" t="s">
        <v>11</v>
      </c>
    </row>
    <row r="7" spans="1:2">
      <c r="A7" s="58" t="s">
        <v>12</v>
      </c>
      <c r="B7" s="58"/>
    </row>
    <row r="8" spans="1:2" ht="45.75" customHeight="1">
      <c r="A8" s="57" t="s">
        <v>13</v>
      </c>
      <c r="B8" s="57"/>
    </row>
    <row r="9" spans="1:2" ht="153" customHeight="1">
      <c r="A9" s="57" t="s">
        <v>14</v>
      </c>
      <c r="B9" s="57"/>
    </row>
    <row r="10" spans="1:2" ht="75.75" customHeight="1">
      <c r="A10" s="57" t="s">
        <v>15</v>
      </c>
      <c r="B10" s="57"/>
    </row>
    <row r="11" spans="1:2">
      <c r="A11" s="68" t="s">
        <v>16</v>
      </c>
      <c r="B11" s="68"/>
    </row>
    <row r="12" spans="1:2">
      <c r="A12" s="38" t="s">
        <v>17</v>
      </c>
      <c r="B12" s="38" t="s">
        <v>18</v>
      </c>
    </row>
    <row r="13" spans="1:2">
      <c r="A13" s="39" t="s">
        <v>19</v>
      </c>
      <c r="B13" s="39"/>
    </row>
    <row r="14" spans="1:2">
      <c r="A14" s="39" t="s">
        <v>20</v>
      </c>
      <c r="B14" s="39"/>
    </row>
    <row r="15" spans="1:2">
      <c r="A15" s="39" t="s">
        <v>21</v>
      </c>
      <c r="B15" s="39"/>
    </row>
    <row r="16" spans="1:2">
      <c r="A16" s="39" t="s">
        <v>22</v>
      </c>
      <c r="B16" s="39"/>
    </row>
    <row r="17" spans="1:2">
      <c r="A17" s="39" t="s">
        <v>23</v>
      </c>
      <c r="B17" s="39"/>
    </row>
  </sheetData>
  <mergeCells count="5">
    <mergeCell ref="A9:B9"/>
    <mergeCell ref="A10:B10"/>
    <mergeCell ref="A8:B8"/>
    <mergeCell ref="A11:B11"/>
    <mergeCell ref="A7: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sqref="A1:E1"/>
    </sheetView>
  </sheetViews>
  <sheetFormatPr defaultColWidth="8.85546875" defaultRowHeight="15"/>
  <cols>
    <col min="1" max="1" width="40.7109375" style="1" customWidth="1"/>
    <col min="2" max="5" width="22.7109375" customWidth="1"/>
  </cols>
  <sheetData>
    <row r="1" spans="1:6">
      <c r="A1" s="58" t="s">
        <v>24</v>
      </c>
      <c r="B1" s="58"/>
      <c r="C1" s="58"/>
      <c r="D1" s="58"/>
      <c r="E1" s="58"/>
    </row>
    <row r="2" spans="1:6" ht="26.25" customHeight="1" thickBot="1">
      <c r="A2" s="61" t="s">
        <v>25</v>
      </c>
      <c r="B2" s="61"/>
      <c r="C2" s="61"/>
      <c r="D2" s="61"/>
      <c r="E2" s="61"/>
    </row>
    <row r="3" spans="1:6" s="10" customFormat="1" ht="33" thickBot="1">
      <c r="A3" s="29" t="s">
        <v>26</v>
      </c>
      <c r="B3" s="31" t="s">
        <v>27</v>
      </c>
      <c r="C3" s="31" t="s">
        <v>28</v>
      </c>
      <c r="D3" s="31" t="s">
        <v>29</v>
      </c>
      <c r="E3" s="31" t="s">
        <v>30</v>
      </c>
    </row>
    <row r="4" spans="1:6">
      <c r="A4" s="2" t="s">
        <v>31</v>
      </c>
      <c r="B4" s="12">
        <v>12220</v>
      </c>
      <c r="C4" s="12">
        <v>15355</v>
      </c>
      <c r="D4" s="12">
        <v>17280</v>
      </c>
      <c r="E4" s="25">
        <v>21620</v>
      </c>
    </row>
    <row r="5" spans="1:6">
      <c r="A5" s="9" t="s">
        <v>32</v>
      </c>
      <c r="B5" s="12">
        <v>0</v>
      </c>
      <c r="C5" s="12">
        <v>840</v>
      </c>
      <c r="D5" s="12">
        <v>0</v>
      </c>
      <c r="E5" s="25">
        <v>0</v>
      </c>
    </row>
    <row r="6" spans="1:6">
      <c r="A6" s="9" t="s">
        <v>33</v>
      </c>
      <c r="B6" s="12">
        <v>0</v>
      </c>
      <c r="C6" s="12">
        <v>0</v>
      </c>
      <c r="D6" s="12">
        <v>7892</v>
      </c>
      <c r="E6" s="25">
        <v>13318</v>
      </c>
    </row>
    <row r="7" spans="1:6">
      <c r="A7" s="9" t="s">
        <v>34</v>
      </c>
      <c r="B7" s="12">
        <v>0</v>
      </c>
      <c r="C7" s="12">
        <v>0</v>
      </c>
      <c r="D7" s="12">
        <v>0</v>
      </c>
      <c r="E7" s="25">
        <v>0</v>
      </c>
    </row>
    <row r="8" spans="1:6">
      <c r="A8" s="9" t="s">
        <v>35</v>
      </c>
      <c r="B8" s="12">
        <v>749</v>
      </c>
      <c r="C8" s="12">
        <v>828</v>
      </c>
      <c r="D8" s="12">
        <v>1462</v>
      </c>
      <c r="E8" s="25">
        <v>1840</v>
      </c>
    </row>
    <row r="9" spans="1:6">
      <c r="A9" s="2" t="s">
        <v>36</v>
      </c>
      <c r="B9" s="12">
        <v>413</v>
      </c>
      <c r="C9" s="12">
        <v>414</v>
      </c>
      <c r="D9" s="12">
        <v>827</v>
      </c>
      <c r="E9" s="25">
        <v>1153</v>
      </c>
    </row>
    <row r="10" spans="1:6" ht="15.75" thickBot="1">
      <c r="A10" s="11" t="s">
        <v>37</v>
      </c>
      <c r="B10" s="43">
        <f>SUM(B4:B9)</f>
        <v>13382</v>
      </c>
      <c r="C10" s="43">
        <f t="shared" ref="C10:E10" si="0">SUM(C4:C9)</f>
        <v>17437</v>
      </c>
      <c r="D10" s="43">
        <f t="shared" si="0"/>
        <v>27461</v>
      </c>
      <c r="E10" s="43">
        <f t="shared" si="0"/>
        <v>37931</v>
      </c>
    </row>
    <row r="12" spans="1:6" ht="15" customHeight="1">
      <c r="A12" s="60" t="s">
        <v>38</v>
      </c>
      <c r="B12" s="60"/>
      <c r="C12" s="60"/>
      <c r="D12" s="60"/>
      <c r="E12" s="60"/>
      <c r="F12" s="22"/>
    </row>
    <row r="13" spans="1:6" ht="44.25" customHeight="1" thickBot="1">
      <c r="A13" s="59" t="s">
        <v>39</v>
      </c>
      <c r="B13" s="59"/>
      <c r="C13" s="59"/>
      <c r="D13" s="59"/>
      <c r="E13" s="59"/>
      <c r="F13" s="21"/>
    </row>
    <row r="14" spans="1:6" ht="33" thickBot="1">
      <c r="A14" s="44" t="s">
        <v>40</v>
      </c>
      <c r="B14" s="31" t="s">
        <v>27</v>
      </c>
      <c r="C14" s="31" t="s">
        <v>28</v>
      </c>
      <c r="D14" s="31" t="s">
        <v>29</v>
      </c>
      <c r="E14" s="31" t="s">
        <v>30</v>
      </c>
    </row>
    <row r="15" spans="1:6">
      <c r="A15" s="9">
        <v>2024</v>
      </c>
      <c r="B15" s="55">
        <v>734</v>
      </c>
      <c r="C15" s="55">
        <v>734</v>
      </c>
      <c r="D15" s="55">
        <v>1101</v>
      </c>
      <c r="E15" s="55">
        <v>1468</v>
      </c>
    </row>
    <row r="16" spans="1:6">
      <c r="A16" s="45">
        <v>2025</v>
      </c>
      <c r="B16" s="55">
        <v>394</v>
      </c>
      <c r="C16" s="55">
        <v>394</v>
      </c>
      <c r="D16" s="55">
        <v>591</v>
      </c>
      <c r="E16" s="55">
        <v>788</v>
      </c>
    </row>
    <row r="17" spans="1:6" ht="15.75" thickBot="1">
      <c r="A17" s="46" t="s">
        <v>41</v>
      </c>
      <c r="B17" s="56">
        <f>B16-B15</f>
        <v>-340</v>
      </c>
      <c r="C17" s="56">
        <f t="shared" ref="C17:E17" si="1">C16-C15</f>
        <v>-340</v>
      </c>
      <c r="D17" s="56">
        <f t="shared" si="1"/>
        <v>-510</v>
      </c>
      <c r="E17" s="56">
        <f t="shared" si="1"/>
        <v>-680</v>
      </c>
    </row>
    <row r="18" spans="1:6">
      <c r="A18" s="18"/>
      <c r="B18" s="19"/>
      <c r="C18" s="19"/>
      <c r="D18" s="19"/>
      <c r="E18" s="20"/>
    </row>
    <row r="19" spans="1:6" ht="54" customHeight="1">
      <c r="A19" s="57" t="s">
        <v>42</v>
      </c>
      <c r="B19" s="57"/>
      <c r="C19" s="57"/>
      <c r="D19" s="57"/>
      <c r="E19" s="57"/>
      <c r="F19" s="2"/>
    </row>
    <row r="20" spans="1:6">
      <c r="A20" t="s">
        <v>16</v>
      </c>
    </row>
  </sheetData>
  <mergeCells count="5">
    <mergeCell ref="A19:E19"/>
    <mergeCell ref="A13:E13"/>
    <mergeCell ref="A12:E12"/>
    <mergeCell ref="A1:E1"/>
    <mergeCell ref="A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6"/>
  <sheetViews>
    <sheetView workbookViewId="0">
      <pane ySplit="3" topLeftCell="A4" activePane="bottomLeft" state="frozen"/>
      <selection pane="bottomLeft" sqref="A1:E1"/>
    </sheetView>
  </sheetViews>
  <sheetFormatPr defaultColWidth="8.85546875" defaultRowHeight="15"/>
  <cols>
    <col min="1" max="1" width="8.7109375" customWidth="1"/>
    <col min="2" max="5" width="20.7109375" style="3" customWidth="1"/>
    <col min="6" max="6" width="17.140625" style="3" customWidth="1"/>
  </cols>
  <sheetData>
    <row r="1" spans="1:9">
      <c r="A1" s="58" t="s">
        <v>43</v>
      </c>
      <c r="B1" s="58"/>
      <c r="C1" s="58"/>
      <c r="D1" s="58"/>
      <c r="E1" s="58"/>
      <c r="F1" s="14"/>
    </row>
    <row r="2" spans="1:9" ht="32.25" customHeight="1" thickBot="1">
      <c r="A2" s="57" t="s">
        <v>5</v>
      </c>
      <c r="B2" s="57"/>
      <c r="C2" s="57"/>
      <c r="D2" s="57"/>
      <c r="E2" s="57"/>
      <c r="F2" s="2"/>
    </row>
    <row r="3" spans="1:9" s="10" customFormat="1" ht="48" thickBot="1">
      <c r="A3" s="32" t="s">
        <v>44</v>
      </c>
      <c r="B3" s="31" t="s">
        <v>27</v>
      </c>
      <c r="C3" s="31" t="s">
        <v>28</v>
      </c>
      <c r="D3" s="31" t="s">
        <v>29</v>
      </c>
      <c r="E3" s="31" t="s">
        <v>30</v>
      </c>
    </row>
    <row r="4" spans="1:9">
      <c r="A4">
        <v>1986</v>
      </c>
      <c r="B4" s="8">
        <v>10662.987804878048</v>
      </c>
      <c r="C4" s="41" t="s">
        <v>45</v>
      </c>
      <c r="D4" s="8">
        <v>24539.890243902439</v>
      </c>
      <c r="E4" s="8">
        <v>36013.865853658535</v>
      </c>
      <c r="F4"/>
      <c r="G4" s="8"/>
      <c r="H4" s="8"/>
      <c r="I4" s="8"/>
    </row>
    <row r="5" spans="1:9">
      <c r="A5">
        <v>1987</v>
      </c>
      <c r="B5" s="41" t="s">
        <v>45</v>
      </c>
      <c r="C5" s="41" t="s">
        <v>45</v>
      </c>
      <c r="D5" s="41" t="s">
        <v>45</v>
      </c>
      <c r="E5" s="41" t="s">
        <v>45</v>
      </c>
      <c r="F5"/>
      <c r="G5" s="8"/>
      <c r="H5" s="8"/>
      <c r="I5" s="8"/>
    </row>
    <row r="6" spans="1:9">
      <c r="A6">
        <v>1988</v>
      </c>
      <c r="B6" s="41" t="s">
        <v>45</v>
      </c>
      <c r="C6" s="41" t="s">
        <v>45</v>
      </c>
      <c r="D6" s="41" t="s">
        <v>45</v>
      </c>
      <c r="E6" s="41" t="s">
        <v>45</v>
      </c>
      <c r="F6"/>
      <c r="G6" s="8"/>
      <c r="H6" s="8"/>
      <c r="I6" s="8"/>
    </row>
    <row r="7" spans="1:9">
      <c r="A7">
        <v>1989</v>
      </c>
      <c r="B7" s="8">
        <v>10822.272727272728</v>
      </c>
      <c r="C7" s="41" t="s">
        <v>45</v>
      </c>
      <c r="D7" s="8">
        <v>24408.286096256685</v>
      </c>
      <c r="E7" s="8">
        <v>34885.914438502674</v>
      </c>
      <c r="F7"/>
      <c r="G7" s="8"/>
      <c r="H7" s="8"/>
      <c r="I7" s="8"/>
    </row>
    <row r="8" spans="1:9">
      <c r="A8">
        <v>1990</v>
      </c>
      <c r="B8" s="8">
        <v>10738.973214285714</v>
      </c>
      <c r="C8" s="41" t="s">
        <v>45</v>
      </c>
      <c r="D8" s="8">
        <v>24188.649668367347</v>
      </c>
      <c r="E8" s="8">
        <v>34362.619897959179</v>
      </c>
      <c r="F8"/>
      <c r="G8" s="8"/>
      <c r="H8" s="8"/>
      <c r="I8" s="8"/>
    </row>
    <row r="9" spans="1:9">
      <c r="A9">
        <v>1991</v>
      </c>
      <c r="B9" s="8">
        <v>10674.983091787439</v>
      </c>
      <c r="C9" s="41" t="s">
        <v>45</v>
      </c>
      <c r="D9" s="8">
        <v>23851.99342995169</v>
      </c>
      <c r="E9" s="8">
        <v>33829.562801932363</v>
      </c>
      <c r="F9"/>
      <c r="G9" s="8"/>
      <c r="H9" s="8"/>
      <c r="I9" s="8"/>
    </row>
    <row r="10" spans="1:9">
      <c r="A10">
        <v>1992</v>
      </c>
      <c r="B10" s="8">
        <v>10882.159523809523</v>
      </c>
      <c r="C10" s="41" t="s">
        <v>45</v>
      </c>
      <c r="D10" s="8">
        <v>23470.826190476189</v>
      </c>
      <c r="E10" s="8">
        <v>33811.516666666663</v>
      </c>
      <c r="F10"/>
      <c r="G10" s="8"/>
      <c r="H10" s="8"/>
      <c r="I10" s="8"/>
    </row>
    <row r="11" spans="1:9">
      <c r="A11">
        <v>1993</v>
      </c>
      <c r="B11" s="8">
        <v>11424.943925233645</v>
      </c>
      <c r="C11" s="41" t="s">
        <v>45</v>
      </c>
      <c r="D11" s="8">
        <v>23196.587710280375</v>
      </c>
      <c r="E11" s="8">
        <v>33342.574766355137</v>
      </c>
      <c r="F11"/>
      <c r="G11" s="8"/>
      <c r="H11" s="8"/>
      <c r="I11" s="8"/>
    </row>
    <row r="12" spans="1:9">
      <c r="A12">
        <v>1994</v>
      </c>
      <c r="B12" s="8">
        <v>11417.360560093348</v>
      </c>
      <c r="C12" s="41" t="s">
        <v>45</v>
      </c>
      <c r="D12" s="8">
        <v>23171.915495915982</v>
      </c>
      <c r="E12" s="8">
        <v>33430.123687281208</v>
      </c>
      <c r="F12"/>
      <c r="G12" s="8"/>
      <c r="H12" s="8"/>
      <c r="I12" s="8"/>
    </row>
    <row r="13" spans="1:9">
      <c r="A13">
        <v>1995</v>
      </c>
      <c r="B13" s="8">
        <v>10254.477442922376</v>
      </c>
      <c r="C13" s="41" t="s">
        <v>45</v>
      </c>
      <c r="D13" s="8">
        <v>22663.723744292238</v>
      </c>
      <c r="E13" s="8">
        <v>32710.664383561645</v>
      </c>
      <c r="F13"/>
      <c r="G13" s="8"/>
      <c r="H13" s="8"/>
      <c r="I13" s="8"/>
    </row>
    <row r="14" spans="1:9">
      <c r="A14">
        <v>1996</v>
      </c>
      <c r="B14" s="8">
        <v>11006.386951631044</v>
      </c>
      <c r="C14" s="41" t="s">
        <v>45</v>
      </c>
      <c r="D14" s="8">
        <v>22332.308211473563</v>
      </c>
      <c r="E14" s="8">
        <v>32232.330708661411</v>
      </c>
      <c r="F14"/>
      <c r="G14" s="8"/>
      <c r="H14" s="8"/>
      <c r="I14" s="8"/>
    </row>
    <row r="15" spans="1:9">
      <c r="A15">
        <v>1997</v>
      </c>
      <c r="B15" s="8">
        <v>9936.8608849557513</v>
      </c>
      <c r="C15" s="41" t="s">
        <v>45</v>
      </c>
      <c r="D15" s="8">
        <v>21961.641017699112</v>
      </c>
      <c r="E15" s="8">
        <v>30130.409380530968</v>
      </c>
      <c r="F15"/>
      <c r="G15" s="8"/>
      <c r="H15" s="8"/>
      <c r="I15" s="8"/>
    </row>
    <row r="16" spans="1:9">
      <c r="A16">
        <v>1998</v>
      </c>
      <c r="B16" s="8">
        <v>9868.6897699890469</v>
      </c>
      <c r="C16" s="41" t="s">
        <v>45</v>
      </c>
      <c r="D16" s="8">
        <v>20321.863198247538</v>
      </c>
      <c r="E16" s="8">
        <v>30017.162803943043</v>
      </c>
      <c r="F16"/>
      <c r="G16" s="8"/>
      <c r="H16" s="8"/>
      <c r="I16" s="8"/>
    </row>
    <row r="17" spans="1:9">
      <c r="A17">
        <v>1999</v>
      </c>
      <c r="B17" s="8">
        <v>10143.494768568353</v>
      </c>
      <c r="C17" s="41" t="s">
        <v>45</v>
      </c>
      <c r="D17" s="8">
        <v>20991.812292787941</v>
      </c>
      <c r="E17" s="8">
        <v>31090.395091496226</v>
      </c>
      <c r="F17"/>
      <c r="G17" s="8"/>
      <c r="H17" s="8"/>
      <c r="I17" s="8"/>
    </row>
    <row r="18" spans="1:9">
      <c r="A18">
        <v>2000</v>
      </c>
      <c r="B18" s="8">
        <v>10143.756205450733</v>
      </c>
      <c r="C18" s="41" t="s">
        <v>45</v>
      </c>
      <c r="D18" s="8">
        <v>21023.589685534589</v>
      </c>
      <c r="E18" s="8">
        <v>30912.560503144647</v>
      </c>
      <c r="F18"/>
      <c r="G18" s="8"/>
      <c r="H18" s="8"/>
      <c r="I18" s="8"/>
    </row>
    <row r="19" spans="1:9">
      <c r="A19">
        <v>2001</v>
      </c>
      <c r="B19" s="8">
        <v>10130.619529652351</v>
      </c>
      <c r="C19" s="41" t="s">
        <v>45</v>
      </c>
      <c r="D19" s="8">
        <v>21022.737546012268</v>
      </c>
      <c r="E19" s="8">
        <v>31016.674846625767</v>
      </c>
      <c r="F19"/>
      <c r="G19" s="8"/>
      <c r="H19" s="8"/>
      <c r="I19" s="8"/>
    </row>
    <row r="20" spans="1:9">
      <c r="A20">
        <v>2002</v>
      </c>
      <c r="B20" s="8">
        <v>9975.3306199999988</v>
      </c>
      <c r="C20" s="41" t="s">
        <v>45</v>
      </c>
      <c r="D20" s="8">
        <v>20662.928</v>
      </c>
      <c r="E20" s="8">
        <v>30531.347999999998</v>
      </c>
      <c r="F20"/>
      <c r="G20" s="8"/>
      <c r="H20" s="8"/>
      <c r="I20" s="8"/>
    </row>
    <row r="21" spans="1:9">
      <c r="A21">
        <v>2003</v>
      </c>
      <c r="B21" s="8">
        <v>9922.6315564202323</v>
      </c>
      <c r="C21" s="41" t="s">
        <v>45</v>
      </c>
      <c r="D21" s="8">
        <v>20105.58719844358</v>
      </c>
      <c r="E21" s="8">
        <v>29958.002490272371</v>
      </c>
      <c r="F21"/>
      <c r="G21" s="8"/>
      <c r="H21" s="8"/>
      <c r="I21" s="8"/>
    </row>
    <row r="22" spans="1:9">
      <c r="A22">
        <v>2004</v>
      </c>
      <c r="B22" s="8">
        <v>9799.9798089780325</v>
      </c>
      <c r="C22" s="41" t="s">
        <v>45</v>
      </c>
      <c r="D22" s="8">
        <v>19936.263801337154</v>
      </c>
      <c r="E22" s="8">
        <v>29888.728481375358</v>
      </c>
      <c r="F22"/>
      <c r="G22" s="8"/>
      <c r="H22" s="8"/>
      <c r="I22" s="8"/>
    </row>
    <row r="23" spans="1:9">
      <c r="A23">
        <v>2005</v>
      </c>
      <c r="B23" s="8">
        <v>10224.902803738318</v>
      </c>
      <c r="C23" s="41" t="s">
        <v>45</v>
      </c>
      <c r="D23" s="8">
        <v>20310.158878504673</v>
      </c>
      <c r="E23" s="8">
        <v>29658.816822429904</v>
      </c>
      <c r="F23"/>
      <c r="G23" s="8"/>
      <c r="H23" s="8"/>
      <c r="I23" s="8"/>
    </row>
    <row r="24" spans="1:9">
      <c r="A24">
        <v>2006</v>
      </c>
      <c r="B24" s="8">
        <v>12855.716168652614</v>
      </c>
      <c r="C24" s="41" t="s">
        <v>45</v>
      </c>
      <c r="D24" s="8">
        <v>23642.692942254813</v>
      </c>
      <c r="E24" s="8">
        <v>32558.527186067829</v>
      </c>
      <c r="F24"/>
      <c r="G24" s="8"/>
      <c r="H24" s="8"/>
      <c r="I24" s="8"/>
    </row>
    <row r="25" spans="1:9">
      <c r="A25">
        <v>2007</v>
      </c>
      <c r="B25" s="8">
        <v>11163.037596412554</v>
      </c>
      <c r="C25" s="41" t="s">
        <v>45</v>
      </c>
      <c r="D25" s="8">
        <v>22562.022493273544</v>
      </c>
      <c r="E25" s="8">
        <v>30403.272000000001</v>
      </c>
      <c r="F25"/>
      <c r="G25" s="8"/>
      <c r="H25" s="8"/>
      <c r="I25" s="8"/>
    </row>
    <row r="26" spans="1:9">
      <c r="A26">
        <v>2008</v>
      </c>
      <c r="B26" s="8">
        <v>11684.895092024539</v>
      </c>
      <c r="C26" s="41" t="s">
        <v>45</v>
      </c>
      <c r="D26" s="8">
        <v>23620.306713409289</v>
      </c>
      <c r="E26" s="8">
        <v>32560.097283085011</v>
      </c>
      <c r="F26"/>
      <c r="G26" s="8"/>
      <c r="H26" s="8"/>
      <c r="I26" s="8"/>
    </row>
    <row r="27" spans="1:9">
      <c r="A27">
        <v>2009</v>
      </c>
      <c r="B27" s="8">
        <v>12601.976818181818</v>
      </c>
      <c r="C27" s="41" t="s">
        <v>45</v>
      </c>
      <c r="D27" s="8">
        <v>25725.058986013981</v>
      </c>
      <c r="E27" s="8">
        <v>34449.160000000003</v>
      </c>
      <c r="F27"/>
      <c r="G27" s="8"/>
      <c r="H27" s="8"/>
      <c r="I27" s="8"/>
    </row>
    <row r="28" spans="1:9">
      <c r="A28">
        <v>2010</v>
      </c>
      <c r="B28" s="8">
        <v>12307.191690987125</v>
      </c>
      <c r="C28" s="41" t="s">
        <v>45</v>
      </c>
      <c r="D28" s="8">
        <v>25096.046111587981</v>
      </c>
      <c r="E28" s="8">
        <v>33781.408635193133</v>
      </c>
      <c r="F28"/>
      <c r="G28" s="8"/>
      <c r="H28" s="8"/>
      <c r="I28" s="8"/>
    </row>
    <row r="29" spans="1:9">
      <c r="A29">
        <v>2011</v>
      </c>
      <c r="B29" s="8">
        <v>12175.560100083403</v>
      </c>
      <c r="C29" s="41" t="s">
        <v>45</v>
      </c>
      <c r="D29" s="8">
        <v>24703.29427856547</v>
      </c>
      <c r="E29" s="8">
        <v>33087.217547956629</v>
      </c>
      <c r="F29"/>
      <c r="G29" s="8"/>
      <c r="H29" s="8"/>
      <c r="I29" s="8"/>
    </row>
    <row r="30" spans="1:9">
      <c r="A30">
        <v>2012</v>
      </c>
      <c r="B30" s="8">
        <v>12009.401807723911</v>
      </c>
      <c r="C30" s="41" t="s">
        <v>45</v>
      </c>
      <c r="D30" s="8">
        <v>24786.509449465899</v>
      </c>
      <c r="E30" s="8">
        <v>33161.11421528348</v>
      </c>
      <c r="F30"/>
      <c r="G30" s="8"/>
      <c r="H30" s="8"/>
      <c r="I30" s="8"/>
    </row>
    <row r="31" spans="1:9">
      <c r="A31">
        <v>2013</v>
      </c>
      <c r="B31" s="8">
        <v>11901.865846905537</v>
      </c>
      <c r="C31" s="8">
        <v>18689.984771986969</v>
      </c>
      <c r="D31" s="8">
        <v>25372.964885993482</v>
      </c>
      <c r="E31" s="8">
        <v>33657.630423452763</v>
      </c>
      <c r="F31"/>
      <c r="G31" s="8"/>
      <c r="H31" s="8"/>
      <c r="I31" s="8"/>
    </row>
    <row r="32" spans="1:9">
      <c r="A32">
        <v>2014</v>
      </c>
      <c r="B32" s="8">
        <v>11796.956869009584</v>
      </c>
      <c r="C32" s="8">
        <v>19305.303514376996</v>
      </c>
      <c r="D32" s="8">
        <v>25378.867412140571</v>
      </c>
      <c r="E32" s="8">
        <v>33844.610223642172</v>
      </c>
      <c r="F32"/>
      <c r="G32" s="8"/>
      <c r="H32" s="8"/>
      <c r="I32" s="8"/>
    </row>
    <row r="33" spans="1:9">
      <c r="A33">
        <v>2015</v>
      </c>
      <c r="B33" s="8">
        <v>11481.030015797789</v>
      </c>
      <c r="C33" s="8">
        <v>19977.666666666668</v>
      </c>
      <c r="D33" s="8">
        <v>26291.454976303317</v>
      </c>
      <c r="E33" s="8">
        <v>35721.930489731436</v>
      </c>
      <c r="F33"/>
      <c r="G33" s="8"/>
      <c r="H33" s="8"/>
      <c r="I33" s="8"/>
    </row>
    <row r="34" spans="1:9">
      <c r="A34">
        <v>2016</v>
      </c>
      <c r="B34" s="8">
        <v>11607.04735202492</v>
      </c>
      <c r="C34" s="8">
        <v>19819.528255451711</v>
      </c>
      <c r="D34" s="8">
        <v>26446.993208722739</v>
      </c>
      <c r="E34" s="8">
        <v>36849.894439252334</v>
      </c>
      <c r="F34"/>
      <c r="G34" s="8"/>
      <c r="H34" s="8"/>
      <c r="I34" s="8"/>
    </row>
    <row r="35" spans="1:9">
      <c r="A35">
        <v>2017</v>
      </c>
      <c r="B35" s="8">
        <v>11106.06490797546</v>
      </c>
      <c r="C35" s="8">
        <v>19699.806855828221</v>
      </c>
      <c r="D35" s="8">
        <v>26551.391840490793</v>
      </c>
      <c r="E35" s="8">
        <v>37493.659693251531</v>
      </c>
      <c r="F35"/>
      <c r="G35" s="8"/>
      <c r="H35" s="8"/>
      <c r="I35" s="8"/>
    </row>
    <row r="36" spans="1:9">
      <c r="A36">
        <v>2018</v>
      </c>
      <c r="B36" s="8">
        <v>10933.947526236881</v>
      </c>
      <c r="C36" s="8">
        <v>19435.027106446774</v>
      </c>
      <c r="D36" s="8">
        <v>25955.859610194901</v>
      </c>
      <c r="E36" s="8">
        <v>36871.245397301347</v>
      </c>
      <c r="F36"/>
      <c r="G36" s="8"/>
      <c r="H36" s="8"/>
      <c r="I36" s="8"/>
    </row>
    <row r="37" spans="1:9">
      <c r="A37">
        <v>2019</v>
      </c>
      <c r="B37" s="8">
        <v>10659.864</v>
      </c>
      <c r="C37" s="8">
        <v>19107.845338235296</v>
      </c>
      <c r="D37" s="8">
        <v>25644.683558823526</v>
      </c>
      <c r="E37" s="8">
        <v>36453.752235294116</v>
      </c>
      <c r="F37"/>
      <c r="G37" s="8"/>
      <c r="H37" s="8"/>
      <c r="I37" s="8"/>
    </row>
    <row r="38" spans="1:9">
      <c r="A38">
        <v>2020</v>
      </c>
      <c r="B38" s="8">
        <v>14141.575182481753</v>
      </c>
      <c r="C38" s="8">
        <v>19966.180656934306</v>
      </c>
      <c r="D38" s="8">
        <v>30067.776642335768</v>
      </c>
      <c r="E38" s="8">
        <v>41102.735766423357</v>
      </c>
      <c r="F38"/>
      <c r="G38" s="8"/>
      <c r="H38" s="8"/>
      <c r="I38" s="8"/>
    </row>
    <row r="39" spans="1:9">
      <c r="A39">
        <v>2021</v>
      </c>
      <c r="B39" s="8">
        <v>13302.217711864407</v>
      </c>
      <c r="C39" s="8">
        <v>18917.045988700564</v>
      </c>
      <c r="D39" s="8">
        <v>29355.388418079096</v>
      </c>
      <c r="E39" s="8">
        <v>38137.073446327682</v>
      </c>
      <c r="F39"/>
      <c r="G39" s="8"/>
      <c r="H39" s="8"/>
      <c r="I39" s="8"/>
    </row>
    <row r="40" spans="1:9">
      <c r="A40">
        <v>2022</v>
      </c>
      <c r="B40" s="8">
        <v>13570.2394973545</v>
      </c>
      <c r="C40" s="8">
        <v>18503.548134920635</v>
      </c>
      <c r="D40" s="8">
        <v>27639.51884920635</v>
      </c>
      <c r="E40" s="8">
        <v>38105.639880952382</v>
      </c>
      <c r="F40"/>
      <c r="G40" s="8"/>
      <c r="H40" s="8"/>
      <c r="I40" s="8"/>
    </row>
    <row r="41" spans="1:9">
      <c r="A41">
        <v>2023</v>
      </c>
      <c r="B41" s="8">
        <v>13540.678268618714</v>
      </c>
      <c r="C41" s="8">
        <v>17923.30273711012</v>
      </c>
      <c r="D41" s="8">
        <v>27561.508274984088</v>
      </c>
      <c r="E41" s="8">
        <v>37848.8316359007</v>
      </c>
      <c r="F41"/>
      <c r="G41" s="8"/>
      <c r="H41" s="8"/>
      <c r="I41" s="8"/>
    </row>
    <row r="42" spans="1:9">
      <c r="A42">
        <v>2024</v>
      </c>
      <c r="B42" s="8">
        <v>13676.737439403354</v>
      </c>
      <c r="C42" s="8">
        <v>17729.568986948412</v>
      </c>
      <c r="D42" s="8">
        <v>27748.677439403353</v>
      </c>
      <c r="E42" s="8">
        <v>38261.967681789931</v>
      </c>
      <c r="F42"/>
      <c r="G42" s="8"/>
      <c r="H42" s="8"/>
      <c r="I42" s="8"/>
    </row>
    <row r="43" spans="1:9" ht="15.75" thickBot="1">
      <c r="A43">
        <v>2025</v>
      </c>
      <c r="B43" s="8">
        <v>13382</v>
      </c>
      <c r="C43" s="8">
        <v>17437</v>
      </c>
      <c r="D43" s="8">
        <v>27461</v>
      </c>
      <c r="E43" s="8">
        <v>37931</v>
      </c>
      <c r="F43"/>
      <c r="G43" s="8"/>
      <c r="H43" s="8"/>
      <c r="I43" s="8"/>
    </row>
    <row r="44" spans="1:9">
      <c r="A44" s="23"/>
      <c r="B44" s="24"/>
      <c r="C44" s="24"/>
      <c r="D44" s="24"/>
      <c r="E44" s="24"/>
    </row>
    <row r="45" spans="1:9" ht="66" customHeight="1">
      <c r="A45" s="57" t="s">
        <v>42</v>
      </c>
      <c r="B45" s="57"/>
      <c r="C45" s="57"/>
      <c r="D45" s="57"/>
      <c r="E45" s="57"/>
      <c r="F45" s="2"/>
    </row>
    <row r="46" spans="1:9" ht="15" customHeight="1">
      <c r="A46" t="s">
        <v>16</v>
      </c>
      <c r="B46"/>
      <c r="C46"/>
      <c r="D46"/>
      <c r="E46"/>
      <c r="F46"/>
    </row>
  </sheetData>
  <mergeCells count="3">
    <mergeCell ref="A2:E2"/>
    <mergeCell ref="A1:E1"/>
    <mergeCell ref="A45:E45"/>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CB3AD-CC2E-43D4-BF96-3E6BB888E898}">
  <dimension ref="A1:F46"/>
  <sheetViews>
    <sheetView workbookViewId="0">
      <pane ySplit="3" topLeftCell="A4" activePane="bottomLeft" state="frozen"/>
      <selection pane="bottomLeft" sqref="A1:E1"/>
    </sheetView>
  </sheetViews>
  <sheetFormatPr defaultColWidth="8.85546875" defaultRowHeight="15"/>
  <cols>
    <col min="1" max="1" width="7.7109375" customWidth="1"/>
    <col min="2" max="5" width="20.7109375" customWidth="1"/>
    <col min="6" max="6" width="10.28515625" bestFit="1" customWidth="1"/>
  </cols>
  <sheetData>
    <row r="1" spans="1:6">
      <c r="A1" s="58" t="s">
        <v>46</v>
      </c>
      <c r="B1" s="58"/>
      <c r="C1" s="58"/>
      <c r="D1" s="58"/>
      <c r="E1" s="58"/>
      <c r="F1" s="14"/>
    </row>
    <row r="2" spans="1:6" ht="30.75" customHeight="1" thickBot="1">
      <c r="A2" s="57" t="s">
        <v>7</v>
      </c>
      <c r="B2" s="57"/>
      <c r="C2" s="57"/>
      <c r="D2" s="57"/>
      <c r="E2" s="57"/>
      <c r="F2" s="2"/>
    </row>
    <row r="3" spans="1:6" ht="48" thickBot="1">
      <c r="A3" s="32" t="s">
        <v>44</v>
      </c>
      <c r="B3" s="31" t="s">
        <v>27</v>
      </c>
      <c r="C3" s="31" t="s">
        <v>47</v>
      </c>
      <c r="D3" s="31" t="s">
        <v>29</v>
      </c>
      <c r="E3" s="31" t="s">
        <v>30</v>
      </c>
    </row>
    <row r="4" spans="1:6">
      <c r="A4">
        <v>1986</v>
      </c>
      <c r="B4" s="8">
        <v>4260</v>
      </c>
      <c r="C4" s="41" t="s">
        <v>45</v>
      </c>
      <c r="D4" s="8">
        <v>9804</v>
      </c>
      <c r="E4" s="8">
        <v>14388</v>
      </c>
    </row>
    <row r="5" spans="1:6">
      <c r="A5">
        <v>1987</v>
      </c>
      <c r="B5" s="41" t="s">
        <v>45</v>
      </c>
      <c r="C5" s="41" t="s">
        <v>45</v>
      </c>
      <c r="D5" s="41" t="s">
        <v>45</v>
      </c>
      <c r="E5" s="41" t="s">
        <v>45</v>
      </c>
    </row>
    <row r="6" spans="1:6">
      <c r="A6">
        <v>1988</v>
      </c>
      <c r="B6" s="41" t="s">
        <v>45</v>
      </c>
      <c r="C6" s="41" t="s">
        <v>45</v>
      </c>
      <c r="D6" s="41" t="s">
        <v>45</v>
      </c>
      <c r="E6" s="41" t="s">
        <v>45</v>
      </c>
    </row>
    <row r="7" spans="1:6">
      <c r="A7">
        <v>1989</v>
      </c>
      <c r="B7" s="8">
        <v>4930</v>
      </c>
      <c r="C7" s="41" t="s">
        <v>45</v>
      </c>
      <c r="D7" s="8">
        <v>11119</v>
      </c>
      <c r="E7" s="8">
        <v>15892</v>
      </c>
    </row>
    <row r="8" spans="1:6">
      <c r="A8">
        <v>1990</v>
      </c>
      <c r="B8" s="8">
        <v>5127.5</v>
      </c>
      <c r="C8" s="41" t="s">
        <v>45</v>
      </c>
      <c r="D8" s="8">
        <v>11549.27</v>
      </c>
      <c r="E8" s="8">
        <v>16407</v>
      </c>
    </row>
    <row r="9" spans="1:6">
      <c r="A9">
        <v>1991</v>
      </c>
      <c r="B9" s="8">
        <v>5383</v>
      </c>
      <c r="C9" s="41" t="s">
        <v>45</v>
      </c>
      <c r="D9" s="8">
        <v>12027.68</v>
      </c>
      <c r="E9" s="8">
        <v>17059</v>
      </c>
    </row>
    <row r="10" spans="1:6">
      <c r="A10">
        <v>1992</v>
      </c>
      <c r="B10" s="8">
        <v>5567</v>
      </c>
      <c r="C10" s="41" t="s">
        <v>45</v>
      </c>
      <c r="D10" s="8">
        <v>12007</v>
      </c>
      <c r="E10" s="8">
        <v>17297</v>
      </c>
    </row>
    <row r="11" spans="1:6">
      <c r="A11">
        <v>1993</v>
      </c>
      <c r="B11" s="8">
        <v>5956</v>
      </c>
      <c r="C11" s="41" t="s">
        <v>45</v>
      </c>
      <c r="D11" s="8">
        <v>12092.74</v>
      </c>
      <c r="E11" s="8">
        <v>17382</v>
      </c>
    </row>
    <row r="12" spans="1:6">
      <c r="A12">
        <v>1994</v>
      </c>
      <c r="B12" s="8">
        <v>5959</v>
      </c>
      <c r="C12" s="41" t="s">
        <v>45</v>
      </c>
      <c r="D12" s="8">
        <v>12093.99</v>
      </c>
      <c r="E12" s="8">
        <v>17448</v>
      </c>
    </row>
    <row r="13" spans="1:6">
      <c r="A13">
        <v>1995</v>
      </c>
      <c r="B13" s="8">
        <v>5470.72</v>
      </c>
      <c r="C13" s="41" t="s">
        <v>45</v>
      </c>
      <c r="D13" s="8">
        <v>12091</v>
      </c>
      <c r="E13" s="8">
        <v>17451</v>
      </c>
    </row>
    <row r="14" spans="1:6">
      <c r="A14">
        <v>1996</v>
      </c>
      <c r="B14" s="8">
        <v>5959</v>
      </c>
      <c r="C14" s="41" t="s">
        <v>45</v>
      </c>
      <c r="D14" s="8">
        <v>12091</v>
      </c>
      <c r="E14" s="8">
        <v>17451</v>
      </c>
    </row>
    <row r="15" spans="1:6">
      <c r="A15">
        <v>1997</v>
      </c>
      <c r="B15" s="8">
        <v>5470.72</v>
      </c>
      <c r="C15" s="41" t="s">
        <v>45</v>
      </c>
      <c r="D15" s="8">
        <v>12090.94</v>
      </c>
      <c r="E15" s="8">
        <v>16588.239999999998</v>
      </c>
    </row>
    <row r="16" spans="1:6">
      <c r="A16">
        <v>1998</v>
      </c>
      <c r="B16" s="8">
        <v>5487.28</v>
      </c>
      <c r="C16" s="41" t="s">
        <v>45</v>
      </c>
      <c r="D16" s="8">
        <v>11299.550000000001</v>
      </c>
      <c r="E16" s="8">
        <v>16690.419999999998</v>
      </c>
    </row>
    <row r="17" spans="1:5">
      <c r="A17">
        <v>1999</v>
      </c>
      <c r="B17" s="8">
        <v>5738.92</v>
      </c>
      <c r="C17" s="41" t="s">
        <v>45</v>
      </c>
      <c r="D17" s="8">
        <v>11876.61</v>
      </c>
      <c r="E17" s="8">
        <v>17590.12</v>
      </c>
    </row>
    <row r="18" spans="1:5">
      <c r="A18">
        <v>2000</v>
      </c>
      <c r="B18" s="8">
        <v>5893.51</v>
      </c>
      <c r="C18" s="41" t="s">
        <v>45</v>
      </c>
      <c r="D18" s="8">
        <v>12214.68</v>
      </c>
      <c r="E18" s="8">
        <v>17960.16</v>
      </c>
    </row>
    <row r="19" spans="1:5">
      <c r="A19">
        <v>2001</v>
      </c>
      <c r="B19" s="8">
        <v>6033.95</v>
      </c>
      <c r="C19" s="41" t="s">
        <v>45</v>
      </c>
      <c r="D19" s="8">
        <v>12521.46</v>
      </c>
      <c r="E19" s="8">
        <v>18474</v>
      </c>
    </row>
    <row r="20" spans="1:5">
      <c r="A20">
        <v>2002</v>
      </c>
      <c r="B20" s="8">
        <v>6075.11</v>
      </c>
      <c r="C20" s="41" t="s">
        <v>45</v>
      </c>
      <c r="D20" s="8">
        <v>12584</v>
      </c>
      <c r="E20" s="8">
        <v>18594</v>
      </c>
    </row>
    <row r="21" spans="1:5">
      <c r="A21">
        <v>2003</v>
      </c>
      <c r="B21" s="8">
        <v>6212.22</v>
      </c>
      <c r="C21" s="41" t="s">
        <v>45</v>
      </c>
      <c r="D21" s="8">
        <v>12587.42</v>
      </c>
      <c r="E21" s="8">
        <v>18755.68</v>
      </c>
    </row>
    <row r="22" spans="1:5">
      <c r="A22">
        <v>2004</v>
      </c>
      <c r="B22" s="8">
        <v>6248.83</v>
      </c>
      <c r="C22" s="41" t="s">
        <v>45</v>
      </c>
      <c r="D22" s="8">
        <v>12712.1</v>
      </c>
      <c r="E22" s="8">
        <v>19058.16</v>
      </c>
    </row>
    <row r="23" spans="1:5">
      <c r="A23">
        <v>2005</v>
      </c>
      <c r="B23" s="8">
        <v>6663</v>
      </c>
      <c r="C23" s="41" t="s">
        <v>45</v>
      </c>
      <c r="D23" s="8">
        <v>13235</v>
      </c>
      <c r="E23" s="8">
        <v>19327</v>
      </c>
    </row>
    <row r="24" spans="1:5">
      <c r="A24">
        <v>2006</v>
      </c>
      <c r="B24" s="8">
        <v>8541.77</v>
      </c>
      <c r="C24" s="41" t="s">
        <v>45</v>
      </c>
      <c r="D24" s="8">
        <v>15709</v>
      </c>
      <c r="E24" s="8">
        <v>21632.98</v>
      </c>
    </row>
    <row r="25" spans="1:5">
      <c r="A25">
        <v>2007</v>
      </c>
      <c r="B25" s="8">
        <v>7580.2599999999993</v>
      </c>
      <c r="C25" s="41" t="s">
        <v>45</v>
      </c>
      <c r="D25" s="8">
        <v>15320.74</v>
      </c>
      <c r="E25" s="8">
        <v>20645.34</v>
      </c>
    </row>
    <row r="26" spans="1:5">
      <c r="A26">
        <v>2008</v>
      </c>
      <c r="B26" s="8">
        <v>8119.65</v>
      </c>
      <c r="C26" s="41" t="s">
        <v>45</v>
      </c>
      <c r="D26" s="8">
        <v>16413.38</v>
      </c>
      <c r="E26" s="8">
        <v>22625.5</v>
      </c>
    </row>
    <row r="27" spans="1:5">
      <c r="A27">
        <v>2009</v>
      </c>
      <c r="B27" s="8">
        <v>8779.94</v>
      </c>
      <c r="C27" s="41" t="s">
        <v>45</v>
      </c>
      <c r="D27" s="8">
        <v>17922.939999999999</v>
      </c>
      <c r="E27" s="8">
        <v>24001.120000000003</v>
      </c>
    </row>
    <row r="28" spans="1:5">
      <c r="A28">
        <v>2010</v>
      </c>
      <c r="B28" s="8">
        <v>8731.9600000000009</v>
      </c>
      <c r="C28" s="41" t="s">
        <v>45</v>
      </c>
      <c r="D28" s="8">
        <v>17805.66</v>
      </c>
      <c r="E28" s="8">
        <v>23967.93</v>
      </c>
    </row>
    <row r="29" spans="1:5">
      <c r="A29">
        <v>2011</v>
      </c>
      <c r="B29" s="8">
        <v>8890.68</v>
      </c>
      <c r="C29" s="41" t="s">
        <v>45</v>
      </c>
      <c r="D29" s="8">
        <v>18038.52</v>
      </c>
      <c r="E29" s="8">
        <v>24160.52</v>
      </c>
    </row>
    <row r="30" spans="1:5">
      <c r="A30">
        <v>2012</v>
      </c>
      <c r="B30" s="8">
        <v>8901</v>
      </c>
      <c r="C30" s="41" t="s">
        <v>45</v>
      </c>
      <c r="D30" s="8">
        <v>18371</v>
      </c>
      <c r="E30" s="8">
        <v>24578</v>
      </c>
    </row>
    <row r="31" spans="1:5">
      <c r="A31">
        <v>2013</v>
      </c>
      <c r="B31" s="8">
        <v>8901.0300000000007</v>
      </c>
      <c r="C31" s="8">
        <v>13977.65</v>
      </c>
      <c r="D31" s="8">
        <v>18975.64</v>
      </c>
      <c r="E31" s="8">
        <v>25171.48</v>
      </c>
    </row>
    <row r="32" spans="1:5">
      <c r="A32">
        <v>2014</v>
      </c>
      <c r="B32" s="8">
        <v>8995</v>
      </c>
      <c r="C32" s="8">
        <v>14720</v>
      </c>
      <c r="D32" s="8">
        <v>19351</v>
      </c>
      <c r="E32" s="8">
        <v>25806</v>
      </c>
    </row>
    <row r="33" spans="1:6">
      <c r="A33">
        <v>2015</v>
      </c>
      <c r="B33" s="8">
        <v>8852</v>
      </c>
      <c r="C33" s="8">
        <v>15403</v>
      </c>
      <c r="D33" s="8">
        <v>20271</v>
      </c>
      <c r="E33" s="8">
        <v>27542</v>
      </c>
    </row>
    <row r="34" spans="1:6">
      <c r="A34">
        <v>2016</v>
      </c>
      <c r="B34" s="8">
        <v>9076.4</v>
      </c>
      <c r="C34" s="8">
        <v>15498.34</v>
      </c>
      <c r="D34" s="8">
        <v>20680.84</v>
      </c>
      <c r="E34" s="8">
        <v>28815.63</v>
      </c>
    </row>
    <row r="35" spans="1:6">
      <c r="A35">
        <v>2017</v>
      </c>
      <c r="B35" s="8">
        <v>8819.92</v>
      </c>
      <c r="C35" s="8">
        <v>15644.67</v>
      </c>
      <c r="D35" s="8">
        <v>21085.879999999997</v>
      </c>
      <c r="E35" s="8">
        <v>29775.72</v>
      </c>
    </row>
    <row r="36" spans="1:6">
      <c r="A36">
        <v>2018</v>
      </c>
      <c r="B36" s="8">
        <v>8883</v>
      </c>
      <c r="C36" s="8">
        <v>15789.48</v>
      </c>
      <c r="D36" s="8">
        <v>21087.16</v>
      </c>
      <c r="E36" s="8">
        <v>29955.08</v>
      </c>
    </row>
    <row r="37" spans="1:6">
      <c r="A37">
        <v>2019</v>
      </c>
      <c r="B37" s="8">
        <v>8829.1200000000008</v>
      </c>
      <c r="C37" s="8">
        <v>15826.230000000001</v>
      </c>
      <c r="D37" s="8">
        <v>21240.42</v>
      </c>
      <c r="E37" s="8">
        <v>30193.119999999999</v>
      </c>
    </row>
    <row r="38" spans="1:6">
      <c r="A38">
        <v>2020</v>
      </c>
      <c r="B38" s="8">
        <v>11799</v>
      </c>
      <c r="C38" s="8">
        <v>16564</v>
      </c>
      <c r="D38" s="8">
        <v>25087</v>
      </c>
      <c r="E38" s="8">
        <v>34294</v>
      </c>
    </row>
    <row r="39" spans="1:6">
      <c r="A39">
        <v>2021</v>
      </c>
      <c r="B39" s="8">
        <v>11471</v>
      </c>
      <c r="C39" s="8">
        <v>16313.359999999999</v>
      </c>
      <c r="D39" s="8">
        <v>25315</v>
      </c>
      <c r="E39" s="8">
        <v>32888</v>
      </c>
    </row>
    <row r="40" spans="1:6">
      <c r="A40">
        <v>2022</v>
      </c>
      <c r="B40" s="8">
        <v>12496</v>
      </c>
      <c r="C40" s="26">
        <v>17038.59</v>
      </c>
      <c r="D40" s="26">
        <v>25451.25</v>
      </c>
      <c r="E40" s="26">
        <v>35088.75</v>
      </c>
    </row>
    <row r="41" spans="1:6">
      <c r="A41">
        <v>2023</v>
      </c>
      <c r="B41" s="8">
        <v>12955.18</v>
      </c>
      <c r="C41" s="8">
        <v>17148.3</v>
      </c>
      <c r="D41" s="8">
        <v>26369.75</v>
      </c>
      <c r="E41" s="8">
        <v>36212.25</v>
      </c>
    </row>
    <row r="42" spans="1:6">
      <c r="A42">
        <v>2024</v>
      </c>
      <c r="B42" s="8">
        <v>13401.869999999999</v>
      </c>
      <c r="C42" s="8">
        <v>17373.25</v>
      </c>
      <c r="D42" s="8">
        <v>27191</v>
      </c>
      <c r="E42" s="8">
        <v>37493</v>
      </c>
    </row>
    <row r="43" spans="1:6" ht="15.75" thickBot="1">
      <c r="A43">
        <v>2025</v>
      </c>
      <c r="B43" s="8">
        <v>13382</v>
      </c>
      <c r="C43" s="8">
        <v>17437</v>
      </c>
      <c r="D43" s="8">
        <v>27461</v>
      </c>
      <c r="E43" s="8">
        <v>37931</v>
      </c>
    </row>
    <row r="44" spans="1:6">
      <c r="A44" s="23"/>
      <c r="B44" s="23"/>
      <c r="C44" s="23"/>
      <c r="D44" s="23"/>
      <c r="E44" s="23"/>
    </row>
    <row r="45" spans="1:6" ht="51" customHeight="1">
      <c r="A45" s="57" t="s">
        <v>42</v>
      </c>
      <c r="B45" s="57"/>
      <c r="C45" s="57"/>
      <c r="D45" s="57"/>
      <c r="E45" s="57"/>
      <c r="F45" s="2"/>
    </row>
    <row r="46" spans="1:6" ht="15" customHeight="1">
      <c r="A46" t="s">
        <v>16</v>
      </c>
    </row>
  </sheetData>
  <mergeCells count="3">
    <mergeCell ref="A2:E2"/>
    <mergeCell ref="A1:E1"/>
    <mergeCell ref="A45:E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3"/>
  <sheetViews>
    <sheetView workbookViewId="0">
      <selection sqref="A1:E1"/>
    </sheetView>
  </sheetViews>
  <sheetFormatPr defaultColWidth="8.85546875" defaultRowHeight="15"/>
  <cols>
    <col min="1" max="1" width="37.42578125" customWidth="1"/>
    <col min="2" max="5" width="18.7109375" customWidth="1"/>
  </cols>
  <sheetData>
    <row r="1" spans="1:5">
      <c r="A1" s="58" t="s">
        <v>48</v>
      </c>
      <c r="B1" s="58"/>
      <c r="C1" s="58"/>
      <c r="D1" s="58"/>
      <c r="E1" s="58"/>
    </row>
    <row r="2" spans="1:5" ht="48" customHeight="1" thickBot="1">
      <c r="A2" s="57" t="s">
        <v>9</v>
      </c>
      <c r="B2" s="57"/>
      <c r="C2" s="57"/>
      <c r="D2" s="57"/>
      <c r="E2" s="57"/>
    </row>
    <row r="3" spans="1:5" ht="48" thickBot="1">
      <c r="A3" s="30" t="s">
        <v>49</v>
      </c>
      <c r="B3" s="31" t="s">
        <v>50</v>
      </c>
      <c r="C3" s="31" t="s">
        <v>47</v>
      </c>
      <c r="D3" s="31" t="s">
        <v>29</v>
      </c>
      <c r="E3" s="31" t="s">
        <v>30</v>
      </c>
    </row>
    <row r="4" spans="1:5" ht="15.75" thickBot="1">
      <c r="A4" s="34" t="s">
        <v>51</v>
      </c>
      <c r="B4" s="37">
        <v>13382</v>
      </c>
      <c r="C4" s="37">
        <v>17437</v>
      </c>
      <c r="D4" s="37">
        <v>27461</v>
      </c>
      <c r="E4" s="37">
        <v>37931</v>
      </c>
    </row>
    <row r="5" spans="1:5" ht="15" customHeight="1">
      <c r="A5" s="27" t="s">
        <v>52</v>
      </c>
      <c r="B5" s="33"/>
      <c r="C5" s="33"/>
      <c r="D5" s="33"/>
      <c r="E5" s="33"/>
    </row>
    <row r="6" spans="1:5" ht="15" customHeight="1">
      <c r="A6" s="4" t="s">
        <v>53</v>
      </c>
      <c r="B6" s="6">
        <v>27940.574302434248</v>
      </c>
      <c r="C6" s="6">
        <v>27940.574302434248</v>
      </c>
      <c r="D6" s="6">
        <v>39513.939118995695</v>
      </c>
      <c r="E6" s="6">
        <v>55881.148604868496</v>
      </c>
    </row>
    <row r="7" spans="1:5" ht="15" customHeight="1">
      <c r="A7" s="4" t="s">
        <v>54</v>
      </c>
      <c r="B7" s="7">
        <f>B4-B6</f>
        <v>-14558.574302434248</v>
      </c>
      <c r="C7" s="7">
        <f t="shared" ref="C7:E7" si="0">C4-C6</f>
        <v>-10503.574302434248</v>
      </c>
      <c r="D7" s="7">
        <f t="shared" si="0"/>
        <v>-12052.939118995695</v>
      </c>
      <c r="E7" s="7">
        <f t="shared" si="0"/>
        <v>-17950.148604868496</v>
      </c>
    </row>
    <row r="8" spans="1:5" ht="15" customHeight="1" thickBot="1">
      <c r="A8" s="35" t="s">
        <v>55</v>
      </c>
      <c r="B8" s="36">
        <f>B4/B6</f>
        <v>0.47894505872179333</v>
      </c>
      <c r="C8" s="36">
        <f t="shared" ref="C8:E8" si="1">C4/C6</f>
        <v>0.62407450223672922</v>
      </c>
      <c r="D8" s="36">
        <f t="shared" si="1"/>
        <v>0.69496994256385247</v>
      </c>
      <c r="E8" s="36">
        <f t="shared" si="1"/>
        <v>0.67877989173428266</v>
      </c>
    </row>
    <row r="9" spans="1:5" ht="15" customHeight="1">
      <c r="A9" s="40" t="s">
        <v>56</v>
      </c>
      <c r="B9" s="5"/>
      <c r="C9" s="5"/>
      <c r="D9" s="5"/>
      <c r="E9" s="5"/>
    </row>
    <row r="10" spans="1:5" ht="15" customHeight="1">
      <c r="A10" s="4" t="s">
        <v>57</v>
      </c>
      <c r="B10" s="13">
        <f>B6*0.75</f>
        <v>20955.430726825685</v>
      </c>
      <c r="C10" s="13">
        <f t="shared" ref="C10:E10" si="2">C6*0.75</f>
        <v>20955.430726825685</v>
      </c>
      <c r="D10" s="13">
        <f t="shared" si="2"/>
        <v>29635.454339246771</v>
      </c>
      <c r="E10" s="13">
        <f t="shared" si="2"/>
        <v>41910.861453651371</v>
      </c>
    </row>
    <row r="11" spans="1:5" ht="15" customHeight="1">
      <c r="A11" s="4" t="s">
        <v>58</v>
      </c>
      <c r="B11" s="6">
        <f>B4-B10</f>
        <v>-7573.4307268256853</v>
      </c>
      <c r="C11" s="6">
        <f t="shared" ref="C11:E11" si="3">C4-C10</f>
        <v>-3518.4307268256853</v>
      </c>
      <c r="D11" s="6">
        <f t="shared" si="3"/>
        <v>-2174.4543392467713</v>
      </c>
      <c r="E11" s="6">
        <f t="shared" si="3"/>
        <v>-3979.8614536513705</v>
      </c>
    </row>
    <row r="12" spans="1:5" ht="15" customHeight="1" thickBot="1">
      <c r="A12" s="35" t="s">
        <v>59</v>
      </c>
      <c r="B12" s="36">
        <f>B4/B10</f>
        <v>0.63859341162905781</v>
      </c>
      <c r="C12" s="36">
        <f t="shared" ref="C12:E12" si="4">C4/C10</f>
        <v>0.83209933631563893</v>
      </c>
      <c r="D12" s="36">
        <f t="shared" si="4"/>
        <v>0.92662659008513659</v>
      </c>
      <c r="E12" s="36">
        <f t="shared" si="4"/>
        <v>0.90503985564571032</v>
      </c>
    </row>
    <row r="13" spans="1:5" ht="15" customHeight="1">
      <c r="A13" s="27" t="s">
        <v>60</v>
      </c>
      <c r="B13" s="33"/>
      <c r="C13" s="33"/>
      <c r="D13" s="33"/>
      <c r="E13" s="33"/>
    </row>
    <row r="14" spans="1:5" ht="15" customHeight="1">
      <c r="A14" s="4" t="s">
        <v>61</v>
      </c>
      <c r="B14" s="6">
        <v>31959.300186451208</v>
      </c>
      <c r="C14" s="6">
        <v>31959.300186451208</v>
      </c>
      <c r="D14" s="6">
        <v>45197.351149782466</v>
      </c>
      <c r="E14" s="6">
        <v>63918.600372902416</v>
      </c>
    </row>
    <row r="15" spans="1:5" ht="15" customHeight="1">
      <c r="A15" s="4" t="s">
        <v>62</v>
      </c>
      <c r="B15" s="6">
        <f>B4-B14</f>
        <v>-18577.300186451208</v>
      </c>
      <c r="C15" s="6">
        <f t="shared" ref="C15:E15" si="5">C4-C14</f>
        <v>-14522.300186451208</v>
      </c>
      <c r="D15" s="6">
        <f t="shared" si="5"/>
        <v>-17736.351149782466</v>
      </c>
      <c r="E15" s="6">
        <f t="shared" si="5"/>
        <v>-25987.600372902416</v>
      </c>
    </row>
    <row r="16" spans="1:5" ht="15" customHeight="1" thickBot="1">
      <c r="A16" s="35" t="s">
        <v>63</v>
      </c>
      <c r="B16" s="36">
        <f>B4/B14</f>
        <v>0.41872005713295157</v>
      </c>
      <c r="C16" s="36">
        <f t="shared" ref="C16:E16" si="6">C4/C14</f>
        <v>0.54560018205255389</v>
      </c>
      <c r="D16" s="36">
        <f t="shared" si="6"/>
        <v>0.60757985371742673</v>
      </c>
      <c r="E16" s="36">
        <f t="shared" si="6"/>
        <v>0.59342663604506007</v>
      </c>
    </row>
    <row r="17" spans="1:5" ht="15" customHeight="1">
      <c r="A17" s="27" t="s">
        <v>64</v>
      </c>
      <c r="B17" s="33"/>
      <c r="C17" s="33"/>
      <c r="D17" s="33"/>
      <c r="E17" s="33"/>
    </row>
    <row r="18" spans="1:5" ht="15" customHeight="1">
      <c r="A18" s="4" t="s">
        <v>65</v>
      </c>
      <c r="B18" s="6">
        <v>22361</v>
      </c>
      <c r="C18" s="6">
        <v>22361</v>
      </c>
      <c r="D18" s="6">
        <v>27214</v>
      </c>
      <c r="E18" s="6">
        <v>42278</v>
      </c>
    </row>
    <row r="19" spans="1:5" ht="15" customHeight="1">
      <c r="A19" s="4" t="s">
        <v>66</v>
      </c>
      <c r="B19" s="6">
        <f>B4-B18</f>
        <v>-8979</v>
      </c>
      <c r="C19" s="6">
        <f t="shared" ref="C19:E19" si="7">C4-C18</f>
        <v>-4924</v>
      </c>
      <c r="D19" s="6">
        <f t="shared" si="7"/>
        <v>247</v>
      </c>
      <c r="E19" s="6">
        <f t="shared" si="7"/>
        <v>-4347</v>
      </c>
    </row>
    <row r="20" spans="1:5" ht="15" customHeight="1" thickBot="1">
      <c r="A20" s="4" t="s">
        <v>67</v>
      </c>
      <c r="B20" s="5">
        <f>B4/B18</f>
        <v>0.59845266311882295</v>
      </c>
      <c r="C20" s="5">
        <f t="shared" ref="C20:E20" si="8">C4/C18</f>
        <v>0.77979517910648</v>
      </c>
      <c r="D20" s="5">
        <f t="shared" si="8"/>
        <v>1.0090762107738664</v>
      </c>
      <c r="E20" s="5">
        <f t="shared" si="8"/>
        <v>0.89718056672501068</v>
      </c>
    </row>
    <row r="21" spans="1:5" ht="15" customHeight="1">
      <c r="A21" s="16"/>
      <c r="B21" s="17"/>
      <c r="C21" s="17"/>
      <c r="D21" s="17"/>
      <c r="E21" s="17"/>
    </row>
    <row r="22" spans="1:5" ht="48.75" customHeight="1">
      <c r="A22" s="62" t="s">
        <v>68</v>
      </c>
      <c r="B22" s="62"/>
      <c r="C22" s="62"/>
      <c r="D22" s="62"/>
      <c r="E22" s="62"/>
    </row>
    <row r="23" spans="1:5">
      <c r="A23" t="s">
        <v>16</v>
      </c>
    </row>
  </sheetData>
  <mergeCells count="3">
    <mergeCell ref="A2:E2"/>
    <mergeCell ref="A1:E1"/>
    <mergeCell ref="A22:E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6077-CE62-0F4B-9153-D4AF2819ED8D}">
  <dimension ref="A1:F30"/>
  <sheetViews>
    <sheetView workbookViewId="0">
      <pane ySplit="3" topLeftCell="A4" activePane="bottomLeft" state="frozen"/>
      <selection pane="bottomLeft" sqref="A1:F1"/>
    </sheetView>
  </sheetViews>
  <sheetFormatPr defaultColWidth="11.42578125" defaultRowHeight="15"/>
  <cols>
    <col min="1" max="2" width="8.7109375" customWidth="1"/>
    <col min="3" max="6" width="22.7109375" customWidth="1"/>
  </cols>
  <sheetData>
    <row r="1" spans="1:6">
      <c r="A1" s="58" t="s">
        <v>69</v>
      </c>
      <c r="B1" s="58"/>
      <c r="C1" s="58"/>
      <c r="D1" s="58"/>
      <c r="E1" s="58"/>
      <c r="F1" s="58"/>
    </row>
    <row r="2" spans="1:6" ht="45.75" customHeight="1" thickBot="1">
      <c r="A2" s="57" t="s">
        <v>11</v>
      </c>
      <c r="B2" s="57"/>
      <c r="C2" s="57"/>
      <c r="D2" s="57"/>
      <c r="E2" s="57"/>
      <c r="F2" s="57"/>
    </row>
    <row r="3" spans="1:6" ht="33.75" customHeight="1" thickBot="1">
      <c r="A3" s="32" t="s">
        <v>44</v>
      </c>
      <c r="B3" s="31" t="s">
        <v>70</v>
      </c>
      <c r="C3" s="31" t="s">
        <v>27</v>
      </c>
      <c r="D3" s="31" t="s">
        <v>47</v>
      </c>
      <c r="E3" s="31" t="s">
        <v>29</v>
      </c>
      <c r="F3" s="31" t="s">
        <v>30</v>
      </c>
    </row>
    <row r="4" spans="1:6">
      <c r="A4" s="23">
        <v>2002</v>
      </c>
      <c r="B4" s="63" t="s">
        <v>71</v>
      </c>
      <c r="C4" s="47">
        <v>0.48284136067397865</v>
      </c>
      <c r="D4" s="48" t="s">
        <v>45</v>
      </c>
      <c r="E4" s="47">
        <v>0.70721918092922542</v>
      </c>
      <c r="F4" s="47">
        <v>0.73891273247496425</v>
      </c>
    </row>
    <row r="5" spans="1:6">
      <c r="A5">
        <v>2003</v>
      </c>
      <c r="B5" s="64"/>
      <c r="C5" s="15">
        <v>0.48589910050840829</v>
      </c>
      <c r="D5" s="41" t="s">
        <v>45</v>
      </c>
      <c r="E5" s="15">
        <v>0.69617911925249676</v>
      </c>
      <c r="F5" s="15">
        <v>0.73350332420805631</v>
      </c>
    </row>
    <row r="6" spans="1:6">
      <c r="A6">
        <v>2004</v>
      </c>
      <c r="B6" s="64"/>
      <c r="C6" s="15">
        <v>0.48058681022880217</v>
      </c>
      <c r="D6" s="41" t="s">
        <v>45</v>
      </c>
      <c r="E6" s="15">
        <v>0.69131414059769358</v>
      </c>
      <c r="F6" s="15">
        <v>0.73286521822726403</v>
      </c>
    </row>
    <row r="7" spans="1:6">
      <c r="A7">
        <v>2005</v>
      </c>
      <c r="B7" s="64"/>
      <c r="C7" s="15">
        <v>0.50783125643077631</v>
      </c>
      <c r="D7" s="41" t="s">
        <v>45</v>
      </c>
      <c r="E7" s="15">
        <v>0.71327756175480772</v>
      </c>
      <c r="F7" s="15">
        <v>0.73651918753096302</v>
      </c>
    </row>
    <row r="8" spans="1:6">
      <c r="A8">
        <v>2006</v>
      </c>
      <c r="B8" s="64"/>
      <c r="C8" s="15">
        <v>0.62442121422566621</v>
      </c>
      <c r="D8" s="41" t="s">
        <v>45</v>
      </c>
      <c r="E8" s="15">
        <v>0.81201362810478994</v>
      </c>
      <c r="F8" s="15">
        <v>0.79070799371322054</v>
      </c>
    </row>
    <row r="9" spans="1:6">
      <c r="A9" s="49">
        <v>2007</v>
      </c>
      <c r="B9" s="65"/>
      <c r="C9" s="50">
        <v>0.5440508146127897</v>
      </c>
      <c r="D9" s="51" t="s">
        <v>45</v>
      </c>
      <c r="E9" s="50">
        <v>0.77753528649938886</v>
      </c>
      <c r="F9" s="50">
        <v>0.74087920763654636</v>
      </c>
    </row>
    <row r="10" spans="1:6">
      <c r="A10" s="52">
        <v>2008</v>
      </c>
      <c r="B10" s="66" t="s">
        <v>72</v>
      </c>
      <c r="C10" s="53">
        <v>0.51742233551059424</v>
      </c>
      <c r="D10" s="54" t="s">
        <v>45</v>
      </c>
      <c r="E10" s="53">
        <v>0.73958975945143568</v>
      </c>
      <c r="F10" s="53">
        <v>0.72090170463597258</v>
      </c>
    </row>
    <row r="11" spans="1:6">
      <c r="A11">
        <v>2009</v>
      </c>
      <c r="B11" s="64"/>
      <c r="C11" s="15">
        <v>0.52967784749034752</v>
      </c>
      <c r="D11" s="41" t="s">
        <v>45</v>
      </c>
      <c r="E11" s="15">
        <v>0.76456517934360635</v>
      </c>
      <c r="F11" s="15">
        <v>0.72397200772200776</v>
      </c>
    </row>
    <row r="12" spans="1:6">
      <c r="A12">
        <v>2010</v>
      </c>
      <c r="B12" s="64"/>
      <c r="C12" s="15">
        <v>0.52832914838904865</v>
      </c>
      <c r="D12" s="41" t="s">
        <v>45</v>
      </c>
      <c r="E12" s="15">
        <v>0.76179113171998558</v>
      </c>
      <c r="F12" s="15">
        <v>0.72509242172137345</v>
      </c>
    </row>
    <row r="13" spans="1:6">
      <c r="A13">
        <v>2011</v>
      </c>
      <c r="B13" s="64"/>
      <c r="C13" s="15">
        <v>0.50955295735900963</v>
      </c>
      <c r="D13" s="41" t="s">
        <v>45</v>
      </c>
      <c r="E13" s="15">
        <v>0.7310385038152889</v>
      </c>
      <c r="F13" s="15">
        <v>0.69235786336542871</v>
      </c>
    </row>
    <row r="14" spans="1:6">
      <c r="A14">
        <v>2012</v>
      </c>
      <c r="B14" s="64"/>
      <c r="C14" s="15">
        <v>0.49564273185399671</v>
      </c>
      <c r="D14" s="41" t="s">
        <v>45</v>
      </c>
      <c r="E14" s="15">
        <v>0.72334875836946655</v>
      </c>
      <c r="F14" s="15">
        <v>0.68429991368989618</v>
      </c>
    </row>
    <row r="15" spans="1:6">
      <c r="A15">
        <v>2013</v>
      </c>
      <c r="B15" s="64"/>
      <c r="C15" s="15">
        <v>0.48845031004774192</v>
      </c>
      <c r="D15" s="15">
        <v>0.76703341930527358</v>
      </c>
      <c r="E15" s="15">
        <v>0.73631145921937646</v>
      </c>
      <c r="F15" s="15">
        <v>0.69065137463644843</v>
      </c>
    </row>
    <row r="16" spans="1:6">
      <c r="A16">
        <v>2014</v>
      </c>
      <c r="B16" s="64"/>
      <c r="C16" s="15">
        <v>0.4815826105578756</v>
      </c>
      <c r="D16" s="15">
        <v>0.78809294356997539</v>
      </c>
      <c r="E16" s="15">
        <v>0.73258503708860057</v>
      </c>
      <c r="F16" s="15">
        <v>0.69081272084805656</v>
      </c>
    </row>
    <row r="17" spans="1:6">
      <c r="A17">
        <v>2015</v>
      </c>
      <c r="B17" s="64"/>
      <c r="C17" s="15">
        <v>0.46440375636115627</v>
      </c>
      <c r="D17" s="15">
        <v>0.80808981690362525</v>
      </c>
      <c r="E17" s="15">
        <v>0.75199420604545952</v>
      </c>
      <c r="F17" s="15">
        <v>0.72246996484969306</v>
      </c>
    </row>
    <row r="18" spans="1:6">
      <c r="A18">
        <v>2016</v>
      </c>
      <c r="B18" s="64"/>
      <c r="C18" s="15">
        <v>0.47730332351703825</v>
      </c>
      <c r="D18" s="15">
        <v>0.81501577618847287</v>
      </c>
      <c r="E18" s="15">
        <v>0.76901357828323513</v>
      </c>
      <c r="F18" s="15">
        <v>0.75766801640723602</v>
      </c>
    </row>
    <row r="19" spans="1:6">
      <c r="A19" s="49">
        <v>2017</v>
      </c>
      <c r="B19" s="65"/>
      <c r="C19" s="50">
        <v>0.46473219695971757</v>
      </c>
      <c r="D19" s="50">
        <v>0.82433648602365839</v>
      </c>
      <c r="E19" s="50">
        <v>0.78562419239064185</v>
      </c>
      <c r="F19" s="50">
        <v>0.78445925652712278</v>
      </c>
    </row>
    <row r="20" spans="1:6">
      <c r="A20" s="52">
        <v>2018</v>
      </c>
      <c r="B20" s="66" t="s">
        <v>73</v>
      </c>
      <c r="C20" s="53">
        <v>0.38916148251993343</v>
      </c>
      <c r="D20" s="53">
        <v>0.69173223517041971</v>
      </c>
      <c r="E20" s="53">
        <v>0.65324077069857689</v>
      </c>
      <c r="F20" s="53">
        <v>0.65616139490055203</v>
      </c>
    </row>
    <row r="21" spans="1:6">
      <c r="A21">
        <v>2019</v>
      </c>
      <c r="B21" s="64"/>
      <c r="C21" s="15">
        <v>0.37849359111758907</v>
      </c>
      <c r="D21" s="15">
        <v>0.68</v>
      </c>
      <c r="E21" s="15">
        <v>0.64385669041241333</v>
      </c>
      <c r="F21" s="15">
        <v>0.64717108929566591</v>
      </c>
    </row>
    <row r="22" spans="1:6">
      <c r="A22">
        <v>2020</v>
      </c>
      <c r="B22" s="64"/>
      <c r="C22" s="15">
        <v>0.49783071033602722</v>
      </c>
      <c r="D22" s="15">
        <v>0.71</v>
      </c>
      <c r="E22" s="15">
        <v>0.75024061597690084</v>
      </c>
      <c r="F22" s="15">
        <v>0.72528711186729056</v>
      </c>
    </row>
    <row r="23" spans="1:6">
      <c r="A23">
        <v>2021</v>
      </c>
      <c r="B23" s="64"/>
      <c r="C23" s="15">
        <v>0.47459103884820703</v>
      </c>
      <c r="D23" s="15">
        <v>0.674914567043151</v>
      </c>
      <c r="E23" s="15">
        <v>0.74057375225424904</v>
      </c>
      <c r="F23" s="15">
        <v>0.68031939100575101</v>
      </c>
    </row>
    <row r="24" spans="1:6">
      <c r="A24" s="49">
        <v>2022</v>
      </c>
      <c r="B24" s="65"/>
      <c r="C24" s="50">
        <v>0.48044369256795699</v>
      </c>
      <c r="D24" s="50">
        <v>0.65510361797839201</v>
      </c>
      <c r="E24" s="50">
        <v>0.691943229830986</v>
      </c>
      <c r="F24" s="50">
        <v>0.67455015571532895</v>
      </c>
    </row>
    <row r="25" spans="1:6">
      <c r="A25">
        <v>2023</v>
      </c>
      <c r="B25" s="64" t="s">
        <v>74</v>
      </c>
      <c r="C25" s="15">
        <v>0.47935987567527566</v>
      </c>
      <c r="D25" s="15">
        <v>0.63451121142603417</v>
      </c>
      <c r="E25" s="15">
        <v>0.68993669219247988</v>
      </c>
      <c r="F25" s="15">
        <v>0.66995208317916077</v>
      </c>
    </row>
    <row r="26" spans="1:6">
      <c r="A26">
        <v>2024</v>
      </c>
      <c r="B26" s="64"/>
      <c r="C26" s="15">
        <v>0.49122587739393381</v>
      </c>
      <c r="D26" s="15">
        <v>0.63679098323100891</v>
      </c>
      <c r="E26" s="15">
        <v>0.70473528772082517</v>
      </c>
      <c r="F26" s="15">
        <v>0.68712544671492715</v>
      </c>
    </row>
    <row r="27" spans="1:6" ht="15.75" thickBot="1">
      <c r="A27">
        <v>2025</v>
      </c>
      <c r="B27" s="67"/>
      <c r="C27" s="15">
        <v>0.47894505872179333</v>
      </c>
      <c r="D27" s="15">
        <v>0.62407450223672922</v>
      </c>
      <c r="E27" s="15">
        <v>0.69496994256385247</v>
      </c>
      <c r="F27" s="15">
        <v>0.67877989173428266</v>
      </c>
    </row>
    <row r="28" spans="1:6">
      <c r="A28" s="23"/>
      <c r="B28" s="2"/>
      <c r="C28" s="23"/>
      <c r="D28" s="23"/>
      <c r="E28" s="23"/>
      <c r="F28" s="23"/>
    </row>
    <row r="29" spans="1:6" ht="49.5" customHeight="1">
      <c r="A29" s="57" t="s">
        <v>75</v>
      </c>
      <c r="B29" s="57"/>
      <c r="C29" s="57"/>
      <c r="D29" s="57"/>
      <c r="E29" s="57"/>
      <c r="F29" s="57"/>
    </row>
    <row r="30" spans="1:6" ht="15" customHeight="1">
      <c r="A30" t="s">
        <v>16</v>
      </c>
    </row>
  </sheetData>
  <mergeCells count="7">
    <mergeCell ref="A1:F1"/>
    <mergeCell ref="A2:F2"/>
    <mergeCell ref="A29:F29"/>
    <mergeCell ref="B4:B9"/>
    <mergeCell ref="B10:B19"/>
    <mergeCell ref="B20:B24"/>
    <mergeCell ref="B25:B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8989-43b1-4281-8276-ae67280bc393" xsi:nil="true"/>
    <lcf76f155ced4ddcb4097134ff3c332f xmlns="1294e0ae-be8a-43b0-a08e-5e03a0558a6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604234a8aeb422a3968f31803948a693">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87f8d7248e72ce930346f0c63ac127f"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C0C1C-BD96-4758-88BD-5AA3C5EE836E}"/>
</file>

<file path=customXml/itemProps2.xml><?xml version="1.0" encoding="utf-8"?>
<ds:datastoreItem xmlns:ds="http://schemas.openxmlformats.org/officeDocument/2006/customXml" ds:itemID="{1ED41F90-94CD-40F8-8825-A3CBA9E3F0A2}"/>
</file>

<file path=customXml/itemProps3.xml><?xml version="1.0" encoding="utf-8"?>
<ds:datastoreItem xmlns:ds="http://schemas.openxmlformats.org/officeDocument/2006/customXml" ds:itemID="{5078D89A-E61D-459B-80C1-B971FB9014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2026-07-06T22:10:15Z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